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13_ncr:1_{D873CC08-17AD-4AD4-B71D-0800FC4029C4}" xr6:coauthVersionLast="41" xr6:coauthVersionMax="41" xr10:uidLastSave="{00000000-0000-0000-0000-000000000000}"/>
  <workbookProtection workbookPassword="CA83" lockStructure="1"/>
  <bookViews>
    <workbookView xWindow="25080" yWindow="345" windowWidth="25440" windowHeight="15390" tabRatio="652" activeTab="1" xr2:uid="{00000000-000D-0000-FFFF-FFFF00000000}"/>
  </bookViews>
  <sheets>
    <sheet name="Introduction" sheetId="6" r:id="rId1"/>
    <sheet name="2017-18 funding"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1" hidden="1">'2017-18 funding'!$A$1:$G$261</definedName>
    <definedName name="council">'[1]Drop down lists'!$A$4:$A$86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3" l="1"/>
  <c r="G3" i="3"/>
  <c r="G173" i="3" l="1"/>
  <c r="G178" i="3" l="1"/>
  <c r="G181" i="3" l="1"/>
  <c r="G87" i="3"/>
  <c r="G85" i="3"/>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79" authorId="0" shapeId="0" xr:uid="{00000000-0006-0000-0000-000002000000}">
      <text>
        <r>
          <rPr>
            <b/>
            <sz val="9"/>
            <color indexed="81"/>
            <rFont val="Tahoma"/>
            <family val="2"/>
          </rPr>
          <t xml:space="preserve">Author:
</t>
        </r>
      </text>
    </comment>
  </commentList>
</comments>
</file>

<file path=xl/sharedStrings.xml><?xml version="1.0" encoding="utf-8"?>
<sst xmlns="http://schemas.openxmlformats.org/spreadsheetml/2006/main" count="1585" uniqueCount="1135">
  <si>
    <t xml:space="preserve">Key Result Area </t>
  </si>
  <si>
    <t>Initiative Title</t>
  </si>
  <si>
    <t>Background / Context</t>
  </si>
  <si>
    <t xml:space="preserve">Project Objectives and Description    </t>
  </si>
  <si>
    <t xml:space="preserve">Implementation Details </t>
  </si>
  <si>
    <t>Amount of Better Waste and Recycling Funding allocated ($)</t>
  </si>
  <si>
    <t>Supporting better practice</t>
  </si>
  <si>
    <t>Capacity building</t>
  </si>
  <si>
    <t>Council staff development and training budgets have been stretched to keep up and to in order to facilitate implementation of community education programs and education events for such issues as problem waste and organic waste management. Council staff must have the capacity and knowhow to develop and conduct education programs to a large variety of stakeholders, including schools, community groups, residents and the business community. This project will provide key staff with the opportunity to obtain the formal qualifications in Waste and Recycling Education methods to ensure programs are held professionally and outcomes are achieved.</t>
  </si>
  <si>
    <t>Successful development for key staff and implementation of waste and recycling education programs.</t>
  </si>
  <si>
    <t>Review &amp; Update - Singleton Waste Strategy</t>
  </si>
  <si>
    <t>Prepare detailed Discussion Paper to inform Council workshop and options assessment. Develop strategies based on best practice and practicality (i.e. recycling markets etc.) Prepare detailed new Action and Implementation Plan to take us to 2033</t>
  </si>
  <si>
    <t>Update Singleton Waste Strategy and Action Plan
to reflect current situation - 2033.</t>
  </si>
  <si>
    <t>Project inception meeting and landfill site visit
Analysis of current waste data, policy and programs
Understanding of issues and priorities
Development of updated Strategy and Action Plan
Workshop with Council to gain feedback
Finalise updated Strategy and Action Plan</t>
  </si>
  <si>
    <t>Reduce illegal dumping</t>
  </si>
  <si>
    <t xml:space="preserve">RID Squad </t>
  </si>
  <si>
    <t xml:space="preserve">Contribution to the RID Squad associate membership. Incidents of illegal dumping have increased over recent years and the imposed from cleaning up such incidents add significantly to costs for waste management by the community. Council records indicate that on average 3 tonnes of waste are illegally dumped each month. In tandem with this development, responsibilities of Councils have become ever more complex and wide-ranging. </t>
  </si>
  <si>
    <t>To minimise and reduce illegal dumping throughout the Singleton LGA</t>
  </si>
  <si>
    <t>Organisation</t>
  </si>
  <si>
    <t>Singleton Council</t>
  </si>
  <si>
    <t>Waste management staff to complete Cert III in waste management. 
Coordinator of Waste Services to complete a Diploma in Waste Management. 
Support staff to attend regional workshops and other training events.
Diploma of Government Investigations provided to Waste &amp; Sustainability staff.</t>
  </si>
  <si>
    <t>Increase recycling/diversion from landfill</t>
  </si>
  <si>
    <t>FOGO Education</t>
  </si>
  <si>
    <t>1. To increase participation rates to 65% by June 30, 2018.                                                                      2. Increase diversion of food waste from the red lid to the green lid bin compared to the Feb 2017 EC Sustainable Audit result.</t>
  </si>
  <si>
    <t>Shellharbour City Council</t>
  </si>
  <si>
    <t>Development of a closure and upgrade plan for the Dorrigo landfill</t>
  </si>
  <si>
    <t xml:space="preserve">Council is exploring options to close and remediate the Dorrigo landfill and improve and upgrade the transfer station on site. By diverting commercial and demolition waste to Councils other waste facility staff will be able to divert more waste from landfill and offer residents more one on one education with the waste attendant at the facility. 
This project will fund the development of a closure and upgrade plan for the site. </t>
  </si>
  <si>
    <t xml:space="preserve">This plan will allow Council to move forward with the closure of the landfill at the Dorrigo Waste Management Centre and the upgrade of the transfer station. </t>
  </si>
  <si>
    <t xml:space="preserve">Installation of Public Place Bins </t>
  </si>
  <si>
    <t>The Bellingen LGA only currently has 13 PPR bins and is using outdated and WHS risky bins. It has been identified that greater diversion can occur if more PPR bins are placed for residents and visitors to each of the three main townships in Bellingen LGA</t>
  </si>
  <si>
    <t xml:space="preserve">Council has recently undertaken a street bin rationalisation study to increase the number of recycling bins and total coverage in the shire. The project will fund the purchase and installation of street litter bins. </t>
  </si>
  <si>
    <t>This project will fund the infrastructure and installation of recycling and litter bins in the Bellingen Shire Council area.</t>
  </si>
  <si>
    <t>Avoid and/or reduce waste generation</t>
  </si>
  <si>
    <t>Community Education aimed at reducing waste generation</t>
  </si>
  <si>
    <t xml:space="preserve">The objective is to provide a fun, ongoing educational tool that can appeal to and be used by both adults and children. The project is to design and create a graphically designed playing card set with key waste less recycle more messages done in an easy to understand and fun way. </t>
  </si>
  <si>
    <t>Council will work with a graphic designer to develop the cards and a game using the waste hierarchy result areas and priority. Cards will be printed on recycled paper and the playing card packs distributed through schools, youth hubs, waste depots and relevant community forums.</t>
  </si>
  <si>
    <t xml:space="preserve">Bellingen Shire Council </t>
  </si>
  <si>
    <t>Household waste reduction program</t>
  </si>
  <si>
    <t xml:space="preserve">1. Decrease waste to landfill
HWRP will work with residents and partner organisations to reduce waste generation and increase recycling through:
- improving awareness of low waste practices in homes, particularly relating to organic waste through provision of discounted compost bins to more homes
- increasing use of Council's resource recovery services
</t>
  </si>
  <si>
    <t>Council operations waste improvement</t>
  </si>
  <si>
    <t xml:space="preserve">Across Council there is an inconsistent approach to office recycling with different receptacles being used and the signage is out dated. </t>
  </si>
  <si>
    <t>1. Decrease contamination in the recycling bin and 2. increase the capture rate of recyclable materials 3.Increase knowledge of staff around correct recycling practices</t>
  </si>
  <si>
    <t>Update signage and provide consistency across all sites. Provide consistent receptacles across Council's operations.</t>
  </si>
  <si>
    <t>Blue Mountains City Council</t>
  </si>
  <si>
    <t>Primary Schools Program</t>
  </si>
  <si>
    <t>Waste education programs delivered to schools targeting different audiences with programs for delivery to students and teachers.  This program was chosen due to the high demand from schools in our area to provide this service.</t>
  </si>
  <si>
    <t>To deliver face to face waste education programs to students with the aim of changing behaviour in terms of resource recovery.   In addition we will be running early childhood programs aimed at empowering the teachers to set up, maintain and troubleshoot compost systems within the early childhood centre. As part of this program centres will be given a compost bin to put into practice their learnings.</t>
  </si>
  <si>
    <t>Expressions of interest will be sent to schools in the Burwood LGA and timetable established for the delivery of the programs over the 2018 Calendar year.  Part of the program will involve monitoring of long term behavioural change as a result of the teaching with participants required to agree to a follow up interview to gauge the effectiveness of the program.  A final report with the findings will be submitted to the EPA.</t>
  </si>
  <si>
    <t>360litre bin trial</t>
  </si>
  <si>
    <t>Council  has identified the opportunity to increase residential recycling rates by providing larger recycling bins for residents who request them.</t>
  </si>
  <si>
    <t>To increase the rate of recycling and reduce leakage into the red bin we will offer interested residents the option of swapping their existing 240litre recycling bin for a 360litre bin.</t>
  </si>
  <si>
    <t>Burwood Council</t>
  </si>
  <si>
    <t xml:space="preserve">Environmental Protection Officer - Illegal dumping enforcement officer </t>
  </si>
  <si>
    <t>Illegal dumping has become an issue for the Camden Community over recent times and incidences of illegal dumping is on the increase. An enforcement approach is supported by Councils illegal dumping strategy, which proposes a focused on increasing Councils regulatory approach to this issue. This also supported by data collected in the first round of Better Waste and Recycling funding which shows an increase in instances.</t>
  </si>
  <si>
    <t>The objective of this project is to create a new position dedicated to enforcement related to illegal dumping. The position will Investigate and Regulate illegal dumping instances and help to educate our changing and growing community on illegal dumping, the impacts on the community and what action can be taken against dumpers.</t>
  </si>
  <si>
    <t>The implementation of this project will see the creation of a dedicated officer for regulating illegal dumping. Once created, the position will be recruited and appointed as soon as possible. The officer will ideally have experience in investigating and regulating similar activities which will allow the officer to start straight away. Education will be driven by the officer who will develop programs based on the EPA's RID branding. This will ensure a consistent message is being used.</t>
  </si>
  <si>
    <t>Camden Council</t>
  </si>
  <si>
    <t>Achieving optimum recovery across high density MUD growth corridors</t>
  </si>
  <si>
    <t>CB City is slated for a significant population growth and intensive development within defined growth corridors, delivering an additional 100,000 people to the City within 20 years.  These growth corridors are proposed to support new urban transport links, and will be defined by high density MUD development within limited areas.  Challenges to maintaining resource recovery will increase as whole areas approach high density, as opposed to isolated MUD buildings. Traditional waste and recycling servicing will face unprecedented issues in maintaining resource recovery levels. CB City will undertake studies and modelling to initiate best practice recovery controls and optimise waste and recycling collection infrastructure.  The project will allow for integrated systems to be implemented to increase resource recovery.</t>
  </si>
  <si>
    <t>The project will develop responses to resource recovery issues of high density development corridors with associated storage, separation, collection and transport issues. Objectives include minimising contamination and integrating better practice recovery separation, collection, transport and design elements to achieve improved recovery.
A precedent study of similar high density development will identify key issues for resolving resource recovery needs.
Key elements identified will be tested along with existing trials of collection and separation systems suitable for the developments.
New or enhanced recovery systems for problem waste, food organics, textiles will allow for development of best practice design controls and innovative waste transport solutions (including underground storage systems and vacuum transport).  Modelling tools will be developed to test systems impact.</t>
  </si>
  <si>
    <t xml:space="preserve">Achieving best practice in future waste and recycling programs.  </t>
  </si>
  <si>
    <t xml:space="preserve">In research undertaken for the development of Council’s new 10 year plan 98% of residents said the provision of ‘efficient waste management and recycling’ was important to them. 87% of residents were at least somewhat concerned about the amount of waste going to landfill and 86% were supportive or extremely supportive of council trialling alternative methods of waste management.  
To move our waste systems into the future Council needs to develop an understanding of new or alternative systems, how those systems work within the waste hierarchy of avoidance, re-use, recycling and energy recovery and the best methods implement them in the LGA. We also need to take the community on a journey with us to understand the changes.  
</t>
  </si>
  <si>
    <t xml:space="preserve">This project will investigate a range of waste management systems and programs that aim to address avoidance, recovery and effective collection for organics and problem wastes. This research will assist council to understand the community’s level of acceptance, level of participation and level of effectiveness  to achieve the aims. </t>
  </si>
  <si>
    <t>Over the next two years, we will undertake research and trials of alternative waste collection and processing systems and research of residents’ understanding of and engagement with these systems. This will be used to develop strategies for implementing successful strategies in the future.</t>
  </si>
  <si>
    <t>Canterbury-Bankstown Council</t>
  </si>
  <si>
    <t>Hunter RID Squad Participation</t>
  </si>
  <si>
    <t>Illegal dumping is seen as an issue of community concern and the rates of illegal dumping are expected to increase in future. Cessnock’s expansive bushland allows easy access to remote dumping sites, hidden from view.</t>
  </si>
  <si>
    <t>Cessnock has been part of the Hunter RID Squad since it formed. Continuing means that we can continue to reduce illegal dumping in our bushlands.</t>
  </si>
  <si>
    <t>2016-17 fee for participation in the Hunter RID squad.</t>
  </si>
  <si>
    <t>Manage problem wastes better</t>
  </si>
  <si>
    <t>Safe Sharps Disposal Education Program</t>
  </si>
  <si>
    <t>Sharps in the dry recycling and garden organics bins are a serious ongoing issue for Council and our contractors. Additionally, sharps are also littered in local parks and reserves.</t>
  </si>
  <si>
    <t>Inform the community of the appropriate disposal methods for sharps.
Reduce contamination in dry recycling and garden organics kerbside collections.</t>
  </si>
  <si>
    <t>Work with recycling contractors and parks section to develop communications program</t>
  </si>
  <si>
    <t>CDS Implementation support</t>
  </si>
  <si>
    <t>The introduction of the CDS will impact councils kerbside dry recycling collection. There is also the possibility of an increased litter problem from people 'mining' public place bins for containers.</t>
  </si>
  <si>
    <t xml:space="preserve">Undertake CDS audit component as part of kerbside bin audits. </t>
  </si>
  <si>
    <t>Add to our already booked bin audits for October 2017 an audit of CDS compliant containers in our dry recycling.</t>
  </si>
  <si>
    <t>Service Brochures</t>
  </si>
  <si>
    <t>Council has recently introduced a new GO kerbside collection service and will shortly open our waste transfer station (including CRC) with increased opportunities to divert waste from landfill. With such massive changes to waste and recycling services a brochure outlining all the new opportunities will be distributed to all households.</t>
  </si>
  <si>
    <t>Inform the community of all the waste and recycling opportunities available.
Increase recycling and resource recovery.</t>
  </si>
  <si>
    <t>Brochure to be delivered to all homes in October/November 2017.</t>
  </si>
  <si>
    <t>Accelerated Red Lid Replacement Program</t>
  </si>
  <si>
    <t>Communication with residents is becoming confusing when there is a mixture of red and dark green lidded bins for waste recovery.</t>
  </si>
  <si>
    <t>Increase recycling and resource recovery by accelerating process of getting all waste bins with red lids</t>
  </si>
  <si>
    <t>Stage 1 to be undertaken in 2017-18 will involve quantifying the number of waste bins still with dark green lids and costs for replacement.</t>
  </si>
  <si>
    <t>Working with local Charities</t>
  </si>
  <si>
    <t xml:space="preserve">Council closed it's Reuse Shop in 2016 as it had became economically unviable. This has placed increased pressure on local charity services.
Council will also be implementing a new financial assistance policy for charities which will include placing a small charge on disposal of waste for charities. 
To reduce the impact on local charities we plan to work with them and educate the wider community on appropriate donation of materials.   </t>
  </si>
  <si>
    <t xml:space="preserve">Raise awareness in the community of appropriate donations of materials and the cost to Charities and Council from community members incorrectly placing materials at charity shops and bins. </t>
  </si>
  <si>
    <t xml:space="preserve">Stage 1 will work with charities to identify possible signage around charity bins and shops and commence promotion to the community through advertising and brochures. </t>
  </si>
  <si>
    <t>Bulk Waste Review</t>
  </si>
  <si>
    <t xml:space="preserve">Council currently provides four bulk waste vouchers for up to 500kg each per year. 
Council's is in the final stages of constructing a new waste transfer station that will encourage residents to further separate recoverable materials.   </t>
  </si>
  <si>
    <t>To refine Council's bulk waste voucher system to further encourage resource recovery at the new waste transfer station.</t>
  </si>
  <si>
    <t xml:space="preserve">In order to change the bulk waste voucher system to further promote resource recovery extensive community consultation will be required. This will include distribution of a survey to all residents, advertising regarding the review and holding a 'road show' for face to face consultation. </t>
  </si>
  <si>
    <t>Cessnock City Council</t>
  </si>
  <si>
    <t>Clarence Environmental Learning Facility (CELF)</t>
  </si>
  <si>
    <t>The project will contribute to the operation of the CELF to ensure the facility can engage with schools , community groups and individuals. The facility is Council primary asset to educate our community about waste management. The project will assist with the engagement of part time educators, the provision of equipment and consumables, operating expenses and transport cost to assist remote schools to attend the facility.</t>
  </si>
  <si>
    <t>The objective of this project is to engage with our community to improve awareness and knowledge of waste management services in the Clarence Valley with the aim of increasing recycling and reducing waste to landfill.</t>
  </si>
  <si>
    <t>The project will be operated from the CELF located at the Grafton Regional Landfill &amp; Resource Recovery Complex. The CELF and its learning programmes is available all year subject to staff resources. The project is not associated with any other grants program. It will however be supplemented by Council funds estimate</t>
  </si>
  <si>
    <t>Clarence Mattress Recycling Scheme</t>
  </si>
  <si>
    <t>The objective of this project is to divert mattresses from landfill, improving landfill operations and increasing recycling.</t>
  </si>
  <si>
    <t>The project will be operated from the Grafton Regional Landfill by Council staff with mattress recycling undertaken by external 3rd party. The project is not associated with any other grants program. It will however be supplemented by Council funds estimated at $25,000 annually.</t>
  </si>
  <si>
    <t xml:space="preserve">Clarence Valley Council </t>
  </si>
  <si>
    <t>Waste Education</t>
  </si>
  <si>
    <t xml:space="preserve">Cumberland's population is diverse and transient. The need for continuous education and creating awareness in the community is essential for positive waste outcomes. </t>
  </si>
  <si>
    <t>This project will increase community awareness on how to reduce waste and correctly dispose items through services provided by Cumberland Council. This will be achieved through community education and engagement activities. The following initiatives will be included:
- education at preschools, primary schools and high schools.
- bilingual workshops for CALD community groups.
- recycling bin inspection program to reduce recycling contamination.
- MUD education programs.
- community workshops.
- various engagement initiatives at local community events.
- development and procurement of information material and resources.</t>
  </si>
  <si>
    <t xml:space="preserve">The BWRF Officers will continue to manage current projects including the Schools waste education program, community workshops, MUD education, displays at events and the development of resource materials.  </t>
  </si>
  <si>
    <t xml:space="preserve">BWRF Officers </t>
  </si>
  <si>
    <t>Project Officers/Coordinator have been appointed in the past to effectively manage, implement and evaluate strategic waste projects across Cumberland Council.</t>
  </si>
  <si>
    <t xml:space="preserve">The BWRF Officer will work to ensure effective coordination, delivery and evaluation of BWRF projects.
</t>
  </si>
  <si>
    <t>The BWRF officers will continue to manage all new and ongoing BWRF projects.</t>
  </si>
  <si>
    <t>Asbestos Program</t>
  </si>
  <si>
    <t xml:space="preserve">The “Fight the Dust” Asbestos Education Program raises asbestos awareness using information sessions, distributing multilingual education resources and the innovative visual asbestos inspection program.  
This program also includes the small scale asbestos collection and disposal service that helps residents manage small amounts of already removed asbestos generated as a result of minor renovations and/or repairs.
</t>
  </si>
  <si>
    <t>This project will continue from the previous year and will be available to all properties within the Cumberland LGA.</t>
  </si>
  <si>
    <t>Mobile Community Recycling Service</t>
  </si>
  <si>
    <t>The Mobile Community recycling service was launched in April 2016 and currently collects problem wastes from the Parramatta and Cumberland local government areas.  This project will enable the Mobile Community Recycling service to continue throughout 2017/18.  Promotional material has previously been developed by Cumberland Council and the EPA.</t>
  </si>
  <si>
    <t xml:space="preserve">Cumberland Council </t>
  </si>
  <si>
    <t>Public Place Recycling at the Hawkesbury Show and selected Community Events</t>
  </si>
  <si>
    <t>The Hawkesbury Show is the second largest regional agricultural show in Australia with over 60,000 people attending the event. Council has introduced recycling at the event for the past two years and continues to improve the program. This Public Place Recycling program will be expanded to other major community events in the Hawkesbury.</t>
  </si>
  <si>
    <t>Encourage and organise recycling services at major community events including the Hawkesbury Show (which is the second largest regional show in Australia).</t>
  </si>
  <si>
    <t>The Hawkesbury Show is normally held in April/ May. Leading up to the Show there will be regular meetings between stakeholders. Council's Waste Education Officer will also work with Council's Community Events Officer to determine what other major community events are suited for public place recycling program.</t>
  </si>
  <si>
    <t>"War On Waste" community engagement campaign and Plastic Bag Free Program</t>
  </si>
  <si>
    <t>Council will begin implementation of a community engagement campaign in 2017 leading up to National Recycling Week. Recycling topics/ themes/ tips will be highlighted with the community under the banner of "War On Waste". Council will also be actively engaging with small to medium enterprises about changing their business to plastic bag free.</t>
  </si>
  <si>
    <t>Cafes reusable mugs campaign- discount to shoppers- promotion and advertisement</t>
  </si>
  <si>
    <t>Supporting the "War on Waste" campaign a specific program will be developed and implemented that encourages and supports local cafes to have more of their customers use reusable mugs. This will include providing "War on Waste" messaging and promotion of the cafe as dealing with the issue of disposable cups.</t>
  </si>
  <si>
    <t>Council will engage with Café owners to engage them to offer discounts to their customers who bring reusable mugs.</t>
  </si>
  <si>
    <t>Reduce litter</t>
  </si>
  <si>
    <t>Litter Collections- Community Clean Ups</t>
  </si>
  <si>
    <t>Council will assist local community groups tackle the issue of litter and allow them to take ownership of their park, sporting grounds or local area.</t>
  </si>
  <si>
    <t>Support local sporting clubs and community groups, with resources and equipment, to do their own litter clean ups throughout the year.</t>
  </si>
  <si>
    <t>Council will engage with youth groups, sporting groups and other community organisations to encourage them to conduct a community clean up, based on Clean Up Australia Day.</t>
  </si>
  <si>
    <t xml:space="preserve">Hawkesbury City Council </t>
  </si>
  <si>
    <t>Organics Recycling Infrastructure and Services</t>
  </si>
  <si>
    <t>Reinstate online education program for home composting and worm farming with provision for subsidised infrastructure. Investigate potential for new mulching service through new domestic waste contracts and implement if deemed appropriate.</t>
  </si>
  <si>
    <t>Problem Waste and Residential Asbestos Events</t>
  </si>
  <si>
    <t>Continue support for NSW EPA Chemical CleanOut and Western Sydney Residential Asbestos Disposal Scheme (WSRADS).</t>
  </si>
  <si>
    <t>A Hills residents only Chemical CleanOut event will be hosted in the LGA as per the NSW EPA's guidelines. A Residential Asbestos Collection Scheme for Hills residents only will be run, subject to available leftover funding, similar to WSRADS.</t>
  </si>
  <si>
    <t>Community Waste and Resource Recovery Education Program</t>
  </si>
  <si>
    <t>Provide services, infrastructure, information and education that facilitate resource recovery and encourage commercial and residential waste minimisation.</t>
  </si>
  <si>
    <t>Provide innovative education and communication programs that encourage community behaviour change to conserve resources and reduce waste generation.</t>
  </si>
  <si>
    <t>Education and communication methods include workshops, indoor and outdoor media incorporating information brochures and posters, website information, events, demonstrations, media stories and school programs.</t>
  </si>
  <si>
    <t>Love Where you Live</t>
  </si>
  <si>
    <t xml:space="preserve">Hornsby Shire Council </t>
  </si>
  <si>
    <t>State of Waste - continued data capture and modelling to support long-term improvements to services and infrastructure</t>
  </si>
  <si>
    <t>An ongoing project (2015-17) utilised the NAUS waste intelligence tool to create a regional waste baseline model and a regional waste planned model (Stage 1) - this created baseline and planned projections until 2031. These models were then used to inform the development of a nine potential  resource recovery scenarios in the region. These scenarios were then modelled in the NAUS tool in 2016 (Stage 2). The modelling identified the best and worst scenario outcomes on a regional and local basis. It identified potential progress  in terms of resource recovery and landfill diversion towards the state government targets. Further work is required to identify 'trigger points' where large scale changes to services and infrastructure are required (Stage 3).</t>
  </si>
  <si>
    <t>This project  (Stage 3) will identify 'trigger points' where large scale changes to services and infrastructure are required across the region. Initial planning for this stage of the project was undertaken during 2016/17 (Stages 1 &amp; 2), and the learnings from that process will be used as the basis to build a long-term options framework and spatial analysis that will support enhanced service delivery, transport of waste and infrastructure development opportunities over the next 10 - 20 years. The project will link closely to the regional processing requirements identified in the state-wide Infrastructure Needs Assessment undertaken by the NSW EPA.</t>
  </si>
  <si>
    <t>The projected will be further scoped in collaboration with council staff. That process will form the basis for the development of a project brief and the engagement of consultants to carry out a review of the regional requirements that flow from the NSW Infrastructure Needs Assessment and planned NSW Infrastructure Strategy. A report will be developed that clearly identifies trigger points and spatially maps potential changes to service provision that will encompass a tenure blind approach.</t>
  </si>
  <si>
    <t>Regional Social Research (behaviour change)</t>
  </si>
  <si>
    <t>NSW EPA conducts periodic social research into behaviour change through Who Cares About the Environment, as well as specific research such as the Community Benchmark Study that informed the NSW WLRM Education Strategy 2016-21. This project will build on that knowledge in a regionally specific manner.</t>
  </si>
  <si>
    <t>Regionally relevant social research opportunities will be identified and carried out. These will inform the development of targeted, specific and measurable regional education projects that will be delivered through until 2021.</t>
  </si>
  <si>
    <t>Current EPA social and behavioural research will be reviewed as the basis for identifying issues or areas where there is insufficient regional information on the attitudes, values and skills of communities across the Hunter / Central Coast Region to carry out improved waste related behaviours in their everyday lives. The research will look at the full spectrum of behaviours from consumption and avoidance through to correct disposal practices.</t>
  </si>
  <si>
    <t>Recycled Organics Roadmap</t>
  </si>
  <si>
    <t>The collection, processing and market development for recycled organics (RO) is a priority for the region. Recycled organics collected in the region has increased from 30,000t in 2011/12 to 50,000t in 2015/16. With the implementation of new garden organics services in Maitland, Singleton and Cessnock, as well as the planned food and garden organics service in Lake Macquarie, tonnages in the Hunter alone could reach 100,000 in 2021. With the addition of Central Coast Council to the waste region in 2016/17 an additional 80,000t per annum will be collected bringing the likely cumulative total to approximately 150,000t p.a. in 2017/18</t>
  </si>
  <si>
    <t>The Hunter / Central Coast Recycled Organics Road Map will identify a clear and strategic regional approach to the management and productive use of RO outputs in the form of composts, soil conditioners and mulch products.
Beyond the major tonnages of materials to be collected and processed, the Road Map will identify end use markets for products in local government operations, urban amenity uses and the agricultural sector. The Hunter / Central Coast Recycled Organics Road Map will refine the research and market propensity findings generated during 2014-17 (4 major pieces of research undertaken - both EPA direct funded and regionally funded) to clearly map out the future actions required across the region to address recycled organics until 2021 and beyond.</t>
  </si>
  <si>
    <t>The Hunter / Central Coast Recycled Organics Road Map will:
- Build on regional achievements 2014-17
- Put research into action
- Ensure a targeted value-adding approach
- Facilitate improved local / state understanding and collaboration
- Promote use of a regional lens in council activities
- Link to local and regional emergency planning frameworks
- Draw on experiences from other states
- Explore commonality and transferability between regions</t>
  </si>
  <si>
    <t>Regional Capacity Building - Y4</t>
  </si>
  <si>
    <t>The Regional Capacity Building program has evolved to meet changing council needs in the period 2014-17. Initially it focussed on business case development for WLRM infrastructure funding opportunities. In year two it focussed on training opportunities for operational staff, and in year three a range of opportunities for both strategic, administrative and operational staff were accessed.</t>
  </si>
  <si>
    <t>Following from the successful delivery of regional capacity building in the period 2014-17, this project will continue to support the development of professional skills in councils' strategic and operational staff, to support best practice management in planning, service delivery and infrastructure</t>
  </si>
  <si>
    <t>Regional Waste Education</t>
  </si>
  <si>
    <t>The Hunter Regional Waste Education program has been a core component of the Hunter WARR Strategy implementation process during the period 2014-17. Education is integrated throughout all Strategy 2014-21 themes and this has been continued with the new draft Hunter / Central Coast WARR Strategy and Action Plan 2017-21. Based on consultation with member councils, education will focus on issues where standardised and consistent messaging can be of most benefit across the region such as general recyclables, CRCs and problem wastes, annual CleanOut collections, litter and illegal dumping (complementing RID Squad messaging).</t>
  </si>
  <si>
    <t>An annual regional education program will be developed in collaboration with member councils in each year 2017-21. This program will be informed by:
- the independent evaluation of the Hunter WARR Strategy 2014-21 - carried out by Jacobs
- findings of the social research conducted in 17/18 (see above)
- best opportunities to promote regional networks of facilities that residents can access across council boundaries
- ability to synthesise standardised and consistent messaging on waste streams, collection services and infrastructure locations
As identified in the context, this may include general recyclables, CRCs and problem wastes, annual CleanOut collections, litter and illegal dumping (complementing RID Squad messaging).</t>
  </si>
  <si>
    <t>In the external evaluation of the Hunter WARR Strategy 2014-17, regional waste education projects have been identified as being both successful and highly valued by member councils. This project will continue the focus on regional education as being a core component of the strategy implementation process. An annual regional education program will be developed and delivered during each year of the period 2017-21.</t>
  </si>
  <si>
    <t xml:space="preserve">Hunter Councils </t>
  </si>
  <si>
    <t>Supporting Better Practice</t>
  </si>
  <si>
    <t>Reduce Reuse Recycle Education</t>
  </si>
  <si>
    <t>Quarterly Newsletter to residents with recycling and waste information to better inform on recycling practices and what happens to their waste.  Feedback over the past years has been that residents identify the newsletter as something they should read and many keep them for reference purposes</t>
  </si>
  <si>
    <t xml:space="preserve">To continue to provide current and relevant information for residents on what happens to their waste and recycling and how to recycle correctly.  </t>
  </si>
  <si>
    <t>Continue newsletters on Waste &amp; Recycling for residents using Adobe Indesign</t>
  </si>
  <si>
    <t>Manage Problem Wastes Better</t>
  </si>
  <si>
    <t xml:space="preserve">Council is faced with illegal dumping on a small but regular basis.  When it is construction and demolition waste it is essential that we act quickly to remove from the public space but it is difficult to budget for dealing with such waste as it may contain asbestos and require specialist treatment.  </t>
  </si>
  <si>
    <t>Council will allocate an amount of $20,000 in the first instance to deal with any C&amp;D waste containing asbestos which will be rolled forward over the life of the grant from 2017-2020 as required and reviewed as required from each years funding</t>
  </si>
  <si>
    <t>Develop and produce educational material to go out with Construction Certificates relating to asbestos disposal.  Where necessary cover licensed removal and tipping.</t>
  </si>
  <si>
    <t>Water Refill Stations</t>
  </si>
  <si>
    <t>Reduce plastic bottle litter in council litter bins and encourage a healthier lifestyle by installing water refill stations at parks and transport hubs in the LGA.  Council will encourage refillable water bottles and provide water refill stations at local events to reinforce the message of reuse.</t>
  </si>
  <si>
    <t xml:space="preserve">In partnership with Sydney Water, install water stations at Boronia Park, Gladesville Skate Park, Clarkes Point, Valentia St Wharf, Signal Hill Car Park, Cowell St, Gladesville and Buffalo Creek and replace existing water bubblers at Weil Park, Woolwich Baths, Gladesville Reserve, Riverglade Reserve and Figtree Park.  </t>
  </si>
  <si>
    <t>Street &amp; Harbourside Litter</t>
  </si>
  <si>
    <t xml:space="preserve">Identified sites have a litter problem with thrown and placed litter.  Maintain/install signage to deter littering using the Hey Tosser artwork and directional signs to bins where nearby.  Within this project establish Street HarbourCare (modelled on Mosman/North Sydney HarbourCare) and provide tools for volunteers to register and participate in the project. </t>
  </si>
  <si>
    <t>Using model established by HarbourCare Mosman/North Sydney amend to suit Hunters Hill.  Provide PPE with EPA logo, Council &amp; HarbourCare branding.  Pop up 20L buckets with Hey Tosser &amp; Harbour Care branding to be provided to volunteers so they are easy to carry.  Advertise programme through Bushcare and Council and Waste Newsletters and launch in February 2017</t>
  </si>
  <si>
    <t xml:space="preserve">Hunters Hill </t>
  </si>
  <si>
    <t xml:space="preserve">Kiama Municipal Council </t>
  </si>
  <si>
    <t>Council Holiday Parks Waste Infrastructure Improvements Project</t>
  </si>
  <si>
    <t xml:space="preserve">•To maximise recycling from Council Holiday Parks •To provide a consistent approach to waste management across all Council holiday parks </t>
  </si>
  <si>
    <t>The project will be implemented in all 5 Holiday Parks prior to the busy Christmas 2017/18 period.  At each holiday park the project will involve collaboration with Holiday Park Management to conduct an initial research into existing waste infrastructure and service, a  waste audit to attain baseline data, installation of new/improved waste infrastructure including signage, development of education resources for management and visitors and a post program waste audit</t>
  </si>
  <si>
    <t>Council Facilities Waste Infrastructure Improvements Project</t>
  </si>
  <si>
    <t>•To maximise recycling from Council facilities •To provide a consistent approach to waste management across all Council facilities</t>
  </si>
  <si>
    <t>Litter Free Ku-ring-gai</t>
  </si>
  <si>
    <t xml:space="preserve">Using the Litter Tool assess town centres of Gordon, Lindfield, Roseville following the conclusion of the litter prevention work. Also, re-assess neighbourhood centres of South Turramurra, North Turramurra, Killara, Fox Valley Road Wahroonga, Eastern Road Shops Turramurra to determine any reduction in litter. </t>
  </si>
  <si>
    <t>Conduct an litter assessment using EPA's litter tool to assess the outcomes of Litter Free Ku-ring-gai's improvements made under BWRF 2013-2017.</t>
  </si>
  <si>
    <t>Illegal Dumping Prevention Program</t>
  </si>
  <si>
    <t xml:space="preserve">Ku-ring-gai Council has been committed to improving its rate of illegal dumping.  </t>
  </si>
  <si>
    <t>Project Officer</t>
  </si>
  <si>
    <t>Projects completed as per project reporting</t>
  </si>
  <si>
    <t>Project Officer employed part-time</t>
  </si>
  <si>
    <t>Public Place Bin Audit</t>
  </si>
  <si>
    <t>Council has replaced street litter bins at a number of locations throughout the LGA.  A public place litter bin audit will be conducted to look at the  contents of litter bins</t>
  </si>
  <si>
    <t>Litter Bin Audit to determine level of CDS items</t>
  </si>
  <si>
    <t>Recycling Station Trial</t>
  </si>
  <si>
    <t xml:space="preserve">Ongoing - during 2016/17 Ku-ring-gai purchased two recycling stations for placement in Turramurra and Gordon Libraries.  </t>
  </si>
  <si>
    <t>Data capture on number of items diverted from landfill.</t>
  </si>
  <si>
    <t>Waste Reduction and Services</t>
  </si>
  <si>
    <t xml:space="preserve">Lake Macquarie City Council’s strategy to manage waste includes consumer education and behaviour change targeting waste avoidance and reduction, in addition to engagement around the correct use of Council's waste services. Council's focus on increasing the recovery of household problem waste and the roll out of more public place recycling bins will continue during the 2017-18 delivery period. </t>
  </si>
  <si>
    <t xml:space="preserve"> The Lake Macquarie community has identified illegal dumping as a key issue of concern, with over 1000 service requests received per year in relation to dumped waste and a number of community groups keen to partner with Council to address this issue. Council has had success in reducing illegal dumping hotspots through the installation of deterrence and access control measures. 
Lake Macquarie City Council is a member of the Hunter/Central Coast RID Squad and employs a full-time Investigation Officer.  Council is also the host for the RID Squad Coordinator role.</t>
  </si>
  <si>
    <t>Waste Education and Engagement</t>
  </si>
  <si>
    <t xml:space="preserve">Lake Macquarie City Council’s strategy to manage waste includes consumer education and behaviour change targeting waste avoidance and reduction, in addition to engagement around the correct use of Council's waste services. </t>
  </si>
  <si>
    <t>The Sort it Right campaign will deliver a series of waste education workshops and also enable residents to facilitate reuse of their unwanted goods.  The workshops will include subject matter such as waste management practices,  backyard food production, home composting, product upcycling and food waste avoidance.  Residents will be encouraged to recycle their unwanted products through holding garage sales and / or promotion on social media.</t>
  </si>
  <si>
    <t>A series of workshops will target a range of audiences at the following locations: 
- community centres; 
- the Living Smart Festival; and 
- schools.  
The Super Street Sale program (an adaptation of the National Garage Sale trail) will support Lake Macquarie residents to hold garage sales all year round and / or promote their unwanted goods on social media sites.</t>
  </si>
  <si>
    <t xml:space="preserve">Lake Macquarie Council </t>
  </si>
  <si>
    <t>Waste Avoidance Officer</t>
  </si>
  <si>
    <t xml:space="preserve">Lane Cove Council </t>
  </si>
  <si>
    <t>Council professional development</t>
  </si>
  <si>
    <t>A new project identified in the 2017-2021 Western Sydney Waste Strategy was organisation of a forum for councils to share innovative projects, key learnings, policy updates and professional development for council waste and resource recovery staff</t>
  </si>
  <si>
    <t xml:space="preserve">WSROC will run a regular forum with councils on a range of council selected topics and training needs. Councils have already highlighted areas of waste contracts and procurement, contamination management and litter projects as subjects they would like on the agenda. </t>
  </si>
  <si>
    <t xml:space="preserve">Manage kerbside clean-up services better  </t>
  </si>
  <si>
    <t>The latest regional waste and recycling options analysis (2017) indicated that future recycling rates may be significantly impacted if additional recovery opportunities are not explored for this waste stream. This highlights the need for the region to investigate solutions for improved recovery of clean-up wastes in order to combat this projected decrease in the region’s overall diversion performance.</t>
  </si>
  <si>
    <t xml:space="preserve">The project to investigate opportunities to manage kerbside clean-up services to improve recycling and diversion </t>
  </si>
  <si>
    <t>WSROC will work with councils to identify additional resource recovery solutions to mitigate the projected growth of kerbside bulky waste in order to achieve the region’s recycling target.</t>
  </si>
  <si>
    <t xml:space="preserve">MUDs waste management </t>
  </si>
  <si>
    <t xml:space="preserve">The rapid growth in population has resulted in a considerable increase in the number of MUDs in Western Sydney. This increasing housing density presents a significant challenge to councils throughout the region, particularly in relation to waste management for MUDs featuring short and regular turn over of rental tenancies. </t>
  </si>
  <si>
    <t xml:space="preserve">The project to investigate better opportunities for Councils to improve the resource recovery in multi-unit dwellings  </t>
  </si>
  <si>
    <t>WSROC will work with Councils and other stakeholders( state department,  property and strata management organisations etc.) to develop standard clauses to integrate waste and resource recovery into lease agreements, property by-laws and the like.</t>
  </si>
  <si>
    <t xml:space="preserve">Regional community recycling centre gap analysis </t>
  </si>
  <si>
    <t>Under the previous Strategy, the region established a number of community recycling centres with funding support from the WLRM initiative.  However there is a need for additional sites and innovative solutions to provide suitable coverage for management of household problem wastes, and as a proactive measure focussed on prevention of illegal dumping.</t>
  </si>
  <si>
    <t>The project to identify the service and coverage gaps of the problem waste services across the region and investigate the potential opportunities to manage problem wastes with councils</t>
  </si>
  <si>
    <t xml:space="preserve">WSROC will conduct a gap analysis to determine resident access to CRCs / problem waste services across the region, and outline potential additional sites / services or innovative solutions </t>
  </si>
  <si>
    <t>Implement transition to CDS</t>
  </si>
  <si>
    <t xml:space="preserve">The NSW Container Deposit Scheme will commence on 1 December this year. The Scheme is designed to reduce litter across the state. </t>
  </si>
  <si>
    <t>The project will monitor the impact of CDS on litter in public places and provide regionally consistent information to community groups in the region</t>
  </si>
  <si>
    <t xml:space="preserve">WSROC will be measuring litter reduction on the public places councils nominate and analyse the CDS impact on the litter across the region. </t>
  </si>
  <si>
    <t>The program to deliver regional projects to reduce incidents of illegal dumping</t>
  </si>
  <si>
    <t>Waste and resource recovery infrastructure planning</t>
  </si>
  <si>
    <t xml:space="preserve">WSROC has been working with councils to identify opportunities to better plan for improved waste and resource recovery outcomes, and integrate waste planning initiatives in the strategic planning framework. </t>
  </si>
  <si>
    <t>The project will implement projects to contribute to improved strategic frameworks for waste and resource recovery infrastructure planning</t>
  </si>
  <si>
    <t>WSROC</t>
  </si>
  <si>
    <t xml:space="preserve">Contribution to 3 Council Program _Compost Revolution project </t>
  </si>
  <si>
    <t xml:space="preserve">In 2008 Waverley Council signed an MOU with Randwick and Woollahra Councils to work on regional projects to achieve regional waste, energy and water reductions. One of the major successes of this collaboration has been the compost revolution project that has over 1000 households participating across the Eastern Suburbs. </t>
  </si>
  <si>
    <t xml:space="preserve">Contribution to 3 Council Program - Compost Revolution project to run regional waste program. </t>
  </si>
  <si>
    <t>Litter Prevention Program</t>
  </si>
  <si>
    <t>In 2015, Waverley Council endorsed the Sustainable Waste Strategy that includes litter as a target area.</t>
  </si>
  <si>
    <t>To reduce litter at hotspot areas including Bondi Beach, Bronte Beach and Tamarama Beach</t>
  </si>
  <si>
    <t xml:space="preserve"> Undertake a litter prevention program over summer to raise awareness about litter at our beaches. In corporate aspects of education, infrastructure assessment, and enforcement, and evaluation and monitoring along the lines of the EPA Litter Prevention Strategy.</t>
  </si>
  <si>
    <t>Sustainable Waste Management at MUDs</t>
  </si>
  <si>
    <t>In 2015, Waverley Council endorsed the Sustainable Waste Strategy that includes illegal dumping as a target area.</t>
  </si>
  <si>
    <t>To reduce illegal dumping incidents at hotspot MUDs</t>
  </si>
  <si>
    <t xml:space="preserve">Waverley Council </t>
  </si>
  <si>
    <t>Regional Support Officer</t>
  </si>
  <si>
    <t>Part Time (3 day) Officer to support regional delivery. Budget includes staff on-costs).</t>
  </si>
  <si>
    <t xml:space="preserve">Continued delivery of regional objectives </t>
  </si>
  <si>
    <t>office based project support</t>
  </si>
  <si>
    <t>Regional Educator</t>
  </si>
  <si>
    <t>SSROC ran a successful BWRF funded education project in 2016/7. This year builds on the relationships made to further extend reach into target communities. Project is aligned with the NSW WLRM Education Plan</t>
  </si>
  <si>
    <t>Better Buildings (MUDS)</t>
  </si>
  <si>
    <t>To increase recovery in MUDs, better bin room, storage space, and on site infrastructure is needed. With increasing building of larger scale MUDs it is imperative that design and build suits that increased population density and waste generation</t>
  </si>
  <si>
    <t>1. Desk top research and liaison with EPA to collate case studies from international and national best practice in a variety of MUD designs/sizes. Disseminate via Councils and EPA to Council Planners and Developers and to support  and complement the Better Practice Guide. 
2. Evaluators of MUD project to prepare fact sheets/templates using learnings from MUD project. Disseminate to Councils via EPA and ROCs</t>
  </si>
  <si>
    <t>supporting better practice</t>
  </si>
  <si>
    <t>Professional Development for Better Buildings  (MUDS)</t>
  </si>
  <si>
    <t xml:space="preserve">Councils are keen to work together on their Development Control Plans and align with the NSW EPA Better Practice Guide. 
</t>
  </si>
  <si>
    <t xml:space="preserve">To provide assistance to help upskill Council staff and expose them to best practice opportunities available through planning legislation regarding requirements they can impose for waste management systems through the DA process </t>
  </si>
  <si>
    <t>To be delivered in partnership with WSROC.  Plan to deliver by end Q2</t>
  </si>
  <si>
    <t>Pallet Jack</t>
  </si>
  <si>
    <t>The NSW EPA, Councils and other organisations interested in waste avoidance and reuse are seeking measures for reuse and waste avoidance.</t>
  </si>
  <si>
    <t>Work in partnership with 3 organisations that are members of the Sydney Community Recycling Network (new chapter of CRNA that SSROC has played a key role in developing using BWRF in 2015-17) to collate the weights and price points. This work is just one component of a larger study led by the Centre for Social Impact and Swinburne University</t>
  </si>
  <si>
    <t>Financial Modelling - Implications of fleet changes</t>
  </si>
  <si>
    <t>SSROC councils have a long term strategic objective to see a reduction in the tonnage of clean up materials that are processed and a commensurate increase in reuse and recovery from this stream</t>
  </si>
  <si>
    <t>Provide Councils with financial modelling to demonstrate the costs and benefits of kerbside collection practices (i.e. changing some fleet vehicles) to enable, for example, reusable larger household items to be collected and reused rather than compacted and landfilled/treated</t>
  </si>
  <si>
    <t>Literature Review waste avoidance</t>
  </si>
  <si>
    <t>As part of the regional responsible citizenship theme our region wants to encourage and normalise  reuse and waste avoidance behaviours.  This project will build on the insights gained in the reuse social research undertaken with year one funding.</t>
  </si>
  <si>
    <t>To undertake literature review to inform us of key messages and avenues of communication/touch points for the future communications campaign. That campaign will encourage 'taking from' the reuse economy/marketplace. Link to UN Sustainability Development Goal 'responsible consumption and production'</t>
  </si>
  <si>
    <t>Commission consultant to undertake desk top review. As per previous literature reviews (BWRF) undertaken on clean up, recycling and food waste (see www.ssroc.nsw.gov.au and click publications tab.</t>
  </si>
  <si>
    <t>Responsible Consumption campaign</t>
  </si>
  <si>
    <t xml:space="preserve">Commission works towards in Q4 17/18 with majority of work to be done in 18/19. </t>
  </si>
  <si>
    <t>SSROC has been instrumental in the establishment of the Sydney RID Squad and its development in the first few years</t>
  </si>
  <si>
    <t>Regional governance and capacity building for Councils in addressing illegal dumping</t>
  </si>
  <si>
    <t>Allows some funds for emerging capacity building for Councils and RID squad.</t>
  </si>
  <si>
    <t>SSROC</t>
  </si>
  <si>
    <t xml:space="preserve">Richmond Valley Council </t>
  </si>
  <si>
    <t xml:space="preserve">Council has had a bin contamination program called Snap Send Solve. The program identified there is a need for support for cross cultural issues in our department of housing areas and aboriginal communities. </t>
  </si>
  <si>
    <t>Develop and provide educational material and additional support for clean ups and better recycling outcomes</t>
  </si>
  <si>
    <t xml:space="preserve">Developing and investigation needs proposed to be carried out with in 6 months and full roll out with in 12 months. Funds may need to roll over to the next F/Y </t>
  </si>
  <si>
    <t>Fixed recycling infrastructure for street bins</t>
  </si>
  <si>
    <t>Our recent street bin trial identified a number of hot spots where recycling is in high demand and with better infrastructure and educational material we propose better capture of litter and increase of diversion. Our trial consisted of yellow recycling bins placed next to the red waste bins. The trial went for a month. In the high demand locations 60 to 70 % left in the red bin was still recyclable. We believe better, well designed infrastructure with and clear branding will increase better capture of recyclables</t>
  </si>
  <si>
    <t xml:space="preserve">Improved diversion by installing fixed well designed infrastructure an this will aid in the reduction of litter. </t>
  </si>
  <si>
    <t xml:space="preserve">Develop specifications and obtain quotes for the  supply and installation of the surrounds over the next 6 months and have in place the new infrastructure with in 12 months subject to council approval </t>
  </si>
  <si>
    <t xml:space="preserve">Litter Audit
</t>
  </si>
  <si>
    <t xml:space="preserve">Community Satisfaction Surveys occur annually to determine how our community feel about litter. In addition, litter perception survey is conducted every two years (mostly recently in May 2017) to determine how much litter the community feels exists. Staff have also conducted informal (visual) surveys but to date there has been no comprehensive litter survey to determine how community perception differs from reality. 
</t>
  </si>
  <si>
    <t xml:space="preserve">Obtain a comprehensive understanding of litter in the LGA, including through litter audits and information from other teams, to determine issues, impact of Council’s work and opportunities. </t>
  </si>
  <si>
    <t xml:space="preserve">Conduct further public place litter surveys (Local Litter Checks) to assess baseline litter loads across town centres, high use parks and other priority locations. Assess impacts of the CDL scheme on litter hotspots (before and after) implementation.
</t>
  </si>
  <si>
    <t xml:space="preserve">Reducing Coffee cup waste
</t>
  </si>
  <si>
    <t>Disposable coffee cups are not recyclable through mainstream recycling services in NSW. In Parramatta, just six businesses offer a discount to customers who bring their own cups. Rather than relying on customers to bring their own cups, we will establish a program that helps the business to hand out reusable cups to take away.</t>
  </si>
  <si>
    <t xml:space="preserve">By 2022, we want to have 500 businesses in Parramatta actively involved in reducing waste to landfill. Our objectives for this project are to have 100 businesses (including cafes and customer workplaces) participating in the coffee cup exchange program. We want to see cafes cut their disposable cup purchases by at least half.
</t>
  </si>
  <si>
    <t xml:space="preserve">Establish a coffee cup exchange program and assist local cafes to be part of the Responsible Cafes program, and develop a program to inspire residents to avoid disposable cups.
</t>
  </si>
  <si>
    <t xml:space="preserve">Second hand consumption
</t>
  </si>
  <si>
    <t xml:space="preserve">Waste minimisation at Council events
</t>
  </si>
  <si>
    <t xml:space="preserve">Over the past decade, the sustainability staff in Council have worked with the teams delivering events to minimise waste generation and increase recycling. Many of the measures taken in the past have become established as business as usual, however, there are remain many opportunities for further improvement.
</t>
  </si>
  <si>
    <t xml:space="preserve">1. By 2021, Council events lead by example in waste minimisation and responsible consumption. 
2. Staff who produce our public events seek continuous improvement and are willing to test new ideas for waste minimisation and increased recycling.
</t>
  </si>
  <si>
    <t>Explore opportunities to promote waste minimisation and responsible consumption through events including Australia Day, Parramatta Lanes, Farmers Market and the like. This could include a program to eliminate food waste from the solid waste stream by diverting it to composting facility, or elimination of single-use crockery and cutlery through reusable alternatives and dishwashers.</t>
  </si>
  <si>
    <t xml:space="preserve">Zero Waste Shopping in Parramatta
</t>
  </si>
  <si>
    <t xml:space="preserve">In Sydney there are now many businesses where customers can minimise or eliminate packaging on grocery items by buying in bulk or bringing their own packaging for refill. Such stores do not exist in Parramatta or its surrounds, making conscious consumerism difficult in our local area.
</t>
  </si>
  <si>
    <t>1. One role-model store is created, demonstrating to the community and to other businesses a practical way to minimise waste generation.
2. Parramatta residents are able to shop for groceries without generating plastic waste. 
3. Other businesses are inspired by the success of the role-model store to provide plastic-free shopping to customers.</t>
  </si>
  <si>
    <t>Work with at least one business to create a role-model store with BYO and minimal packaging, and ethical and sustainable sourcing. In future years, this one store would be supported and promoted to others with funding to assist others to achieve the same goals.</t>
  </si>
  <si>
    <t>Special Waste mobile collection service</t>
  </si>
  <si>
    <t xml:space="preserve">Parramatta City Council </t>
  </si>
  <si>
    <t>Reduction of dry recyclables in red bin</t>
  </si>
  <si>
    <t>In the lead up to the implementation of the Container Deposit Scheme on 1 December 2017 there will be an increased focus by local residents on how they dispose of eligible containers and many will be directed to scheme collection points.  This will be an opportunity to highlight the need to recycle correctly and remove dry recyclables from the red bin. Removal of containers will also leave more space in yellow bins so overflow should be less of an issue.</t>
  </si>
  <si>
    <t>Reduction in the number of dry recyclables in the red bin.
Regional advertising promoting the right waste in right bin</t>
  </si>
  <si>
    <t xml:space="preserve"> Consultant will be engaged to develop message for advertising material.
A range of options to be used to broadcast message across the region.</t>
  </si>
  <si>
    <t>Regional Waste Compliance Officer (Pilot)</t>
  </si>
  <si>
    <t xml:space="preserve">An action identified in the Regional Litter Plan is the engagement of a regional compliance officer. Councils have been hesitant to commit funds to the position because a single person’s time could be spread too thinly to achieve useful outcomes in any one LGA. Nonetheless, most councils have no compliance resources dedicated to litter or illegal dumping and a regional pilot can identify the effectiveness of such a position or positions. </t>
  </si>
  <si>
    <t xml:space="preserve">Officer to be seconded to NSROC and authorised to work across whole region. Educational and compliance role. Agreement(s) with each council. Role can support other programs such as MUDs officers or litter projects. EPA branding to be used as appropriate. </t>
  </si>
  <si>
    <t>Scoping for regional waste infrastructure</t>
  </si>
  <si>
    <t xml:space="preserve"> Scoping for feasibility study on new regional waste facility. 
</t>
  </si>
  <si>
    <t>As first stage of a longer project, consultant to be engaged to identify possible sites and range of services to be offered</t>
  </si>
  <si>
    <t>NSROC</t>
  </si>
  <si>
    <t>NEWaste</t>
  </si>
  <si>
    <t>Transfer station upgrade to prevent windblown litter</t>
  </si>
  <si>
    <t>Decreased windblown litter through constructing three walls to the transfer station.</t>
  </si>
  <si>
    <t>TV and monitoring system for contamination education</t>
  </si>
  <si>
    <t xml:space="preserve">Install closed circuit TV and monitoring system including voice speaker to allow the gatehouse operator the ability to communicate with customers which would result with an increase of diversion and a reduction of contamination. </t>
  </si>
  <si>
    <t xml:space="preserve">Nambucca Shire Council </t>
  </si>
  <si>
    <t>MSC Waste Wranglers</t>
  </si>
  <si>
    <t>The MSC Waste Wranglers are three characters coinciding with the 3-bin system and informing young people about the correct way to sort their waste and use the 3-bin system. The Wranglers were first developed under the last stages of WaSIP and were introduced to the community under the first round of BWRF. The Wranglers link back to council's overall sustainability actions by use of the Sorted branding and consistent styling in line with Council's Style Guide and logo.</t>
  </si>
  <si>
    <t>This project aims to embed the messaging brought by the Wranglers by providing hands on, interactive engagement with schools and youth groups by way of play, reading and craft activities. Messaging to young people helps to bring the messages home and allows for behaviour change to improve the internal waste behaviours and improve the correct usage rates of the local 3-bin system. Extension of current project of placing educational stickers on kerbside bins.</t>
  </si>
  <si>
    <t>Procurement of hand puppets of each of the characters, development of storyboard scripts for class engagement and development and discussions around creating a children's storybook featuring the characters by mid 2018.
Establishment of a regular pattern of education visits e.g. four per year. Council staff within sustainability and waste units will contribute.</t>
  </si>
  <si>
    <t>MSC Water Refill Stations</t>
  </si>
  <si>
    <t>Muswellbrook Shire Council CBD upgrades have ensured an open, clean look for the CBD. In an effort to minimise litter and increase awareness and amenity, this project aims to provide public drinking water access integrated with educational messaging around the reduction of single use bottles, which are a dominant litter item.</t>
  </si>
  <si>
    <t>Investigation of suitable locations for rehydration stations (e.g. water mains, traffic areas, shelter and walkways), planning and development concerns, procurement and installation of infrastructure, marketing and promotion of new service.</t>
  </si>
  <si>
    <t>MSC Bagged Garden Mulch</t>
  </si>
  <si>
    <t xml:space="preserve">Ongoing efforts to market pasteurised mulch to domestic customers have been limited due to the inaccessibility of product to many due to its bulk and the need to utilise large machinery and utes or trailers to access it. </t>
  </si>
  <si>
    <t>Procurement of material hopper/bagger, paper bags and sealing equipment, printing of bags for product identification. Social media and print media advertisements of product launch.</t>
  </si>
  <si>
    <t>MSC Plastic Police Partnership</t>
  </si>
  <si>
    <t>Council noted a high incidence of soft plastic 'contamination' in the yellow lidded bin materials, post MRF sorting and destined for landfill. Council is interested in finding alternative means to capture plastic films as a resource/raw material as opposed to current practice of landfilling.</t>
  </si>
  <si>
    <t xml:space="preserve">Muswellbrook Shire Council </t>
  </si>
  <si>
    <t>F.R.E.S.H</t>
  </si>
  <si>
    <t>Recycling aware</t>
  </si>
  <si>
    <t>Out of the box reuse projects and recycling</t>
  </si>
  <si>
    <t xml:space="preserve">Litter surveys </t>
  </si>
  <si>
    <t>Litter reduction on ovals</t>
  </si>
  <si>
    <t>To encourage a few young people to become an ambassador / leader on environmental issues including issues relating to waste reduction and recycling.</t>
  </si>
  <si>
    <t>Community Survey</t>
  </si>
  <si>
    <t>This project aims to develop and conduct (through a consultant) a community survey that will explore understanding of existing systems and barriers and opportunities for change. 
The main objectives are to:
Design a survey that will provide information to inform actions that can improve diversion rates and support the community to avoid waste
Select an appropriate organisation to deliver the survey
Receive a comprehensive report on outcomes
Review recommendations from the report with the aim of improving practices where possible</t>
  </si>
  <si>
    <t>MIDWASTE aims to develop the survey questions and release an RFQ by December 2017, and conduct the survey early in 2018. 
Survey will utilise both landline and mobile numbers to ensure a good age spread. 
We would aim to have the completed report by May 2018.</t>
  </si>
  <si>
    <t xml:space="preserve">Councils Walk the Talk </t>
  </si>
  <si>
    <t xml:space="preserve">There is significant increased interest amongst the community in avoiding disposable products such as coffee cups and plastic bags. MIDWASTE councils wish to ensure that their staff are showcasing a culture that values avoidance and reuse, at the same time as engaging staff in a broader conversation about waste services and issues. The project will take a similar format to the recently successfully trialled Food Smart pilot run across the region. </t>
  </si>
  <si>
    <t xml:space="preserve">This project aims to engage council staff, in participating councils, in reducing the use of single use items such as coffee cups, plastic bags, plastic water bottles etc. This methodology is being used as Council staff are also members of households and interface with the community. It provides an efficient, cost effective method of engaging community in reducing the use of single use products. This program will also foster a 'walk the talk' culture within participating councils, which will positively influence staff interaction with the community in their daily roles. </t>
  </si>
  <si>
    <t xml:space="preserve">
The project will be conducted in phases pending Council readiness with a few to at least 3 member councils having completed the program by May 2018. 
The stages will consist of:
Development of the concept details and purchase of relevant products (e.g. cups, bags, drink bottles, produce bags) 
Engaging with appropriate staff at each council and booking events 
Councils host events 
Evaluate and report </t>
  </si>
  <si>
    <t>Midwaste</t>
  </si>
  <si>
    <t>The credibility of MCC's  waste and recycling education program is strengthened through leading by example.
As a newly amalgamated Council a number of opportunities have been identified to streamline processes and reduce waste across Council divisions.</t>
  </si>
  <si>
    <t>Stage one - 2017/2018
- establish project team and management support
- document past and current initiatives across council
- quantify waste generated across operations and functions
- set targets and priorities for each year of the project
-develop detailed implementation and communication plans
- draw on EPA Bin Trim and related resources</t>
  </si>
  <si>
    <t>Chemical waste avoidance</t>
  </si>
  <si>
    <t>Hazardous materials make up 0.3% of waste in the MCC MSW red bins. Almost all of this material is household chemicals.  Different strategies are needed to inform residents of alternatives to chemicals and safe disposal of chemicals</t>
  </si>
  <si>
    <t xml:space="preserve">Elements of chemical waste educational campaign: 
-Household chemical waste information incorporated with CRC trailer
-New approaches to promoting chemical free cleaning workshop program
-Social media campaign around awareness of household chemical waste.
</t>
  </si>
  <si>
    <t>Food waste composting</t>
  </si>
  <si>
    <t>Food waste comprises 28% of MCC MSW red bins (2017 audit). While considerably less than the NSW average, this waste stream needs further targeting.  This program will build on and extend the successful Scraps to Soil (StS) composting program, and incorporate the BWRF program of the former Taree Council. Program subsidies assist in removing barriers to the participation of  low income households.</t>
  </si>
  <si>
    <t>Soft plastics recycling</t>
  </si>
  <si>
    <t>Plastic film (including plastic bags) comprises 8% of waste in MCC MSW red bins by weight (2017 audit) , and also presents a problem litter item. Heightened community concern about the impact of plastic in waterways and oceans has led to a range of community initiatives to provide alternatives to single use plastics, most notably new Boomerang Bags groups in the region.</t>
  </si>
  <si>
    <t>Public place signage and guidelines</t>
  </si>
  <si>
    <t xml:space="preserve">Public place recycling research confirms the importance of effective signage in reinforcing correct recycling. Outdated and inconsistent signs across the MCC region undermine recycling messages. </t>
  </si>
  <si>
    <t xml:space="preserve">Midcoast Council </t>
  </si>
  <si>
    <t>Mattress Muster</t>
  </si>
  <si>
    <t>During 2016/17, more than 1,500 mattresses were collected during 3 mattress muster collections. Mattresses frequently form part of illegally dumped waste. The mattress musters ensure that illegally dumped waste is reduced and that mattresses are disposed of responsibly. In addition, mattress musters will ensure that the materials in mattresses can be recycled.</t>
  </si>
  <si>
    <t xml:space="preserve">•  Conduct 3 x mattress muster campaigns during 2017-18
• Maximise the recycling of mattresses
 It is proposed to conduct 3 x mattress muster campaigns during 2017-18. The mattresses will be collected by Soft Landing and deconstructed at their facility at Redhead.
</t>
  </si>
  <si>
    <t>Sorting waste at tip face using excavator</t>
  </si>
  <si>
    <t>Provision of litter bin enclosures</t>
  </si>
  <si>
    <t>Council has installed litter bin enclosures at many locations throughout the LGA. Many of the enclosures including along Swan Street in historical Morpeth are very old, have become unsightly with the door locking mechanism often broken. This means that visitors to those areas are reluctant to use the litter bins and  litter placed into the bins is able to become windblown. It is proposed to replace 12 litter bin enclosures with more modern and functional enclosures that encourage the responsible disposal of litter.</t>
  </si>
  <si>
    <t>Replacement of 12 x litter bin enclosures with user friendly and highly visible types that encourage the responsible disposal of litter.</t>
  </si>
  <si>
    <t>12 x litter bin enclosures will be procured in November 2017. They will be installed along Swan Street in Morpeth</t>
  </si>
  <si>
    <t>Supporting Regional Coordinator Support Package</t>
  </si>
  <si>
    <t>Due to the reduced funding from the EPA grant program Regional Coordinator Support Package, it has been decided to utilise the BWR funding in conjunction with the Coordinator Support Package funding to assist staff resources and to coordinate and implement regional programs and projects identified in the MACROC WARR Strategy.</t>
  </si>
  <si>
    <t>Document will have a potential reach to the community on individual Council's and MACROC websites.</t>
  </si>
  <si>
    <t xml:space="preserve">Love Food Hate Waste </t>
  </si>
  <si>
    <t>Asbestos Collection Program</t>
  </si>
  <si>
    <t>Liverpool Council has been involved in the two rounds of regional funding provided to WSROC to run regional asbestos collection programs. These have been well received by our residents and remain in demand.</t>
  </si>
  <si>
    <t xml:space="preserve">Objectives are to inform and support our residents on the correct and safe disposal of small amounts of asbestos and minimise the financial burden on those who want to do the right thing with their asbestos waste. It will run exactly like the regional program: • A collection contractor for 5 days to visit properties and remove no greater than bonded 10m2 of legacy asbestos waste from its place of rest. Asbestos waste will not be removed from any fitting or structures at houses, fences, or dwellings on the property. 
• Disposal of asbestos waste to landfill
• An occupational hygienist to attend all removals and provide a clearance certificate
</t>
  </si>
  <si>
    <t xml:space="preserve">It is proposed to run two collections one in November 2017 and the other in May 2018. Registrations will be taken from all properties within the LGA.
</t>
  </si>
  <si>
    <t>Waste Strategy Development</t>
  </si>
  <si>
    <t>Liverpool currently works of the regional strategy however is in need of a localised strategy</t>
  </si>
  <si>
    <t>A consultant appointed to consult and work with all relevant areas of Council and a final strategy developed by June 2018 for Council adoption. Council's Waste Management Coordinator to lead this significant project</t>
  </si>
  <si>
    <t>Council has a large issue with charcoal being left behind at a lot of its parks. We have trialled one charcoal bin and it has been successful</t>
  </si>
  <si>
    <t>The last audit identified that contamination rates in MUDs is significantly high and needs to be addressed</t>
  </si>
  <si>
    <t>MUDs that have high contamination will be identified by our collection contractor and then an officer will undertake face to face education and offer a recycling receptacle if they see benefit.</t>
  </si>
  <si>
    <t>Be Sharps Program</t>
  </si>
  <si>
    <t xml:space="preserve">Council’s Be Sharp Safe program was established in 2007. The program involves Council partnering with selected local pharmacies to provide a free and safe needle and sharp disposal service for diabetics and other sharp users in the community. 
This program is well supported by both the community and participating pharmacies. 
</t>
  </si>
  <si>
    <t xml:space="preserve">Liverpool City Council </t>
  </si>
  <si>
    <t>Illegal Dumping (Kerbside) Enforcement</t>
  </si>
  <si>
    <t>Kerbside dumping of household waste is an ongoing issue in the LGA with an average of 5 illegal dumping reports every single day. Council has attempted to address this issue in the past as non-conforming domestic waste services, however, the passive educational approach has done little to deter people from continuing to dump material on the kerbside or neighbouring open spaces.
The Illegal Dumping (Kerbside) Officer will form a key part of Wollongong's Waste and Resource Recovery Strategy Focus Area 3: Litter and Illegal Dumping is Reduced and therefore align with various other complimentary litter reduction and illegal dumping initiatives.
Aligns with Wollongong 2022 Action Plan item 1.19.</t>
  </si>
  <si>
    <t>The primary objective of the project is to change resident behaviour to reduce the instances of illegal kerbside dumping. This will be effected primarily via financial and legal means, i.e. fines and notices.</t>
  </si>
  <si>
    <t>A dedicated officer will work 3 days per week to investigate illegal dumping cases and proactively address hotspots to reduce illegal dumping on the kerbside.</t>
  </si>
  <si>
    <t>Waste Projects Coordinator</t>
  </si>
  <si>
    <t>In order to achieve the outcomes desired and to enable successful delivery of the Better Waste and Recycling outcomes, a special projects coordinator position was recruited for in 2014. 
The Project Coordinator will form a key part of delivering the beneficial outcomes of Wollongong's Waste and Resource Recovery Strategy and each and every project made possible by the Better Waste and Recycling fund.</t>
  </si>
  <si>
    <t>The Waste Projects Coordinator will facilitate, plan, supervise, implement, monitor and report on Better Waste and Recycling Projects and other projects that contribute to the NSW WARR Strategy.</t>
  </si>
  <si>
    <t>This is a fixed-term full time position that is proposed to continue until 30 June 2021.</t>
  </si>
  <si>
    <t>Waste Wise Events</t>
  </si>
  <si>
    <t>Target keynote city community events as Waste Wise events as per Councils Sustainable Events Guidelines. This is a key behaviour change initiative to promote sustainable waste management and resource recovery to the wider community.
Aligns with Wollongong 2022 Action Plan item 1.18.</t>
  </si>
  <si>
    <t>Objectives are to promote sustainable waste management at events, communicate and educate attendees to affect behaviour change and divert recoverable resources from landfill.</t>
  </si>
  <si>
    <t>Council will use Waste Wise branding and employ a contractor to provide operational support at major events, with duties such as supervising bins, educating the attendees about resource recovery, and sorting through the collected waste streams to divert as much waste as possible from landfill.
Some of the major annual events are Australia Day festivities along the city foreshore and the Viva La Gong festival.</t>
  </si>
  <si>
    <t>Asbestos Education Campaign</t>
  </si>
  <si>
    <t>Asbestos awareness is an important issue for Council and one which requires regular ongoing awareness education. Council has conducted Asbestos Awareness campaigns for the last 3 years, coinciding with the national awareness month.  
An Asbestos Education campaign forms a key part of Wollongong's Waste and Resource Recovery Strategy Focus Area 3: Deliver Council programs to minimise the impact of illegal dumping on amenity, public health and the environment.</t>
  </si>
  <si>
    <t>Objectives are to educate the community about  the risks of asbestos and options available to them to manage those risks, and support the national campaign.</t>
  </si>
  <si>
    <t>A mix of actions delivered over a 3 month campaign which will include Asbestos Awareness Month. Actions may include radio promotion; direct mail; media releases and other promotion.</t>
  </si>
  <si>
    <t>Expanded Polystyrene Recycling</t>
  </si>
  <si>
    <t>The project objective is to divert EPS from the Whytes Gully landfill and recycle it, saving a reusable resource and conserving valuable landfill void space.</t>
  </si>
  <si>
    <t>The project will assess the options available for Council, including purchasing and installing an EPS compacting machine in the new Wollongong Community Recycling Centre.</t>
  </si>
  <si>
    <t>Garage Sale Trail</t>
  </si>
  <si>
    <t>Council participated in its first Garage Sale Trail in 2013 utilising WaSIP funds and has participated in each year since. The events have shown increased local participation by residents and community groups and it is anticipated this event will continue to grow in popularity over the coming years.
The Garage Sale Trail will form a key part of Wollongong's Waste and Resource Recovery Strategy Focus Area 2: The community actively Avoids, Reduces, Reuses and Recycles</t>
  </si>
  <si>
    <t>Participate in the annual national Garage Sale Trail event to promote reuse and recycling of resources by households and the community.</t>
  </si>
  <si>
    <t>The funding enables Council to be an official partner of the Garage Sale Trail in the Wollongong area. Council will advertise and promote the event widely on various media platforms.</t>
  </si>
  <si>
    <t>Car Boot Sales</t>
  </si>
  <si>
    <t>Car Boot Sales are well patronised events in the LGA that promote reuse of resources and encourage community participation in the sustainable waste management effort.
The Car Boot Sales form a key part of Wollongong's Waste &amp; Resource Recovery Strategy Focus Area 2: The community actively Avoids, Reduces, Reuses and Recycles and therefore align with various other complimentary waste avoidance initiatives e.g.. Garage Sale Trail</t>
  </si>
  <si>
    <t>Objectives of the sales are to promote reuse and recycling of resources by households and the community.
Council has run a number of ongoing successful car boot sales utilising WaSIP and WLRM funding and the events have significant traction with the community.</t>
  </si>
  <si>
    <t>Council organises, promotes and runs two car boot sales per year at two different locations/suburbs in the Wollongong LGA. The events are free to participate in, targeting participants who have not previously attended a car boot sale.
Additionally, Council seeks opportunities to encourage local community groups to host their own car boot sales by providing information on how to run such an event.</t>
  </si>
  <si>
    <t xml:space="preserve">Wollongong City Council </t>
  </si>
  <si>
    <t xml:space="preserve">Central Coast Council </t>
  </si>
  <si>
    <t>Senior Waste Project Officer</t>
  </si>
  <si>
    <t xml:space="preserve">A Senior Project Officer has been employed to ensure strategic alignment of WaSIP / WLRM projects, overall program management, a financial reporting function and the facilitation of internal and external WaSIP / WLRM liaison processes creating enhanced resource recovery outcomes. The position also provides specialist skills and advice to senior management on WaSIP / WLRM program guidelines, waste strategy and policy, community engagement and education, communications, recycled organics and e-waste issues. </t>
  </si>
  <si>
    <t>The Senior Project Officer will be responsible for the overall program management of all former Wyong Shire and Gosford City Council (now Central Coast Council) WLRM funded projects.</t>
  </si>
  <si>
    <t>Green Living Workshops</t>
  </si>
  <si>
    <t>Council currently runs Green Living Workshops teaching the community about: 
- ways to recycle household food waste
- worm farming and composting
- no dig gardens
- chemical free cleaning
- backyard permaculture</t>
  </si>
  <si>
    <t>Central Coast Council offers Green Living Workshops to teach the community about reusing household waste by composting, worm farming, recycling materials to create gardens and keeping backyard chickens to reuse vegetable waste. Workshops have also been developed for children to attend during school holidays to learn about recycling and reusing products under the supervision of parents.</t>
  </si>
  <si>
    <t>Domestic Waste and Litter Audit</t>
  </si>
  <si>
    <t>Conduct baseline domestic waste and recycling audit to ascertain the type and quantity of materials contained in the waste and recycling streams. Litter audit will enable council to understand the types of waste and recycling disposed in public spaces.</t>
  </si>
  <si>
    <t>The project will conduct baseline waste and recycling audit of single unit dwellings and multi-unit developments to ascertain the type and quantity of materials contained in the waste and recycling streams. The litter audit will provide the information on the types of litter including recyclables. This will refine waste planning strategies and waste education programs.</t>
  </si>
  <si>
    <t>Council has collection points located at the Council Building and Libraries, where residents may drop off household batteries and fluorescent bulbs / tubes.</t>
  </si>
  <si>
    <t>Council wishes to continue to provide this service to the community to reduce the number of batteries and fluorescent bulbs / tubes from landfill. This project is proposed to be coordinated by the WLRM funded Project Officer.</t>
  </si>
  <si>
    <t>Second Hand Saturday</t>
  </si>
  <si>
    <t>Items that still have value are being disposed of and ultimately ending up in landfill.</t>
  </si>
  <si>
    <t>Second Hand Saturday provides the community with online resources (including advertising space, posters and price stickers) to encourage garage sales to be held across designated weekends throughout the year. By selling items, rather than disposing, valuable landfill space is saved, items get a new home and the seller can make some cash.</t>
  </si>
  <si>
    <t xml:space="preserve">Byron Shire Council </t>
  </si>
  <si>
    <t>Not implemented</t>
  </si>
  <si>
    <t>Not implemented - refer to email 15/11/17</t>
  </si>
  <si>
    <t>Installation of IVMS Management Solution in 4 x Waste collection trucks</t>
  </si>
  <si>
    <t>The system will be provided and installed by 3Logix in 4x waste collection trucks</t>
  </si>
  <si>
    <t>unallocated project funding to be determined with Western Sydney Councils in 2018, following data  exercises currently being undertaken by council. This will inform the development of an additional project</t>
  </si>
  <si>
    <t xml:space="preserve">Illegal dumping is an issue that most councils within the region find challenging due to the magnitude of the problem. The incidence of illegal dumping around MUDs is one of the significant problems for councils. Significant increases in kerbside dumping </t>
  </si>
  <si>
    <t>Garage Sale Trail 2017</t>
  </si>
  <si>
    <t>The Garage Sale Trail started six years ago as a small, local sale in Bondi. Since then it’s grown to become a regular event in community calendars across the country with markets held in schools, businesses and in people’s homes.</t>
  </si>
  <si>
    <t>The 2017 Garage Sale Trail will be held on Saturday 21 October and Sunday 22 October 2017. Woollahra Council will pay the Council support fee to ensure our residents are given full access and support to make the most of the 2017 Garage Sale Trail event. Council will also actively promote the event through its communication channels</t>
  </si>
  <si>
    <t>Compost Revolution 2017</t>
  </si>
  <si>
    <t xml:space="preserve"> The Compost Revolution is a community initiative in the Eastern Suburbs of Sydney coordinated by Waverley, Randwick and Woollahra Councils. </t>
  </si>
  <si>
    <t>This program runs all year round and will allow residents to access a discounted compost bin or worm farm, plus education sessions and support, to start recycling food waste in their home. The program runs through the website www.compostrevolution.com.au</t>
  </si>
  <si>
    <t>eWaste Recycling Events</t>
  </si>
  <si>
    <t>e-Waste is a growing problem in our urban community. For several years, Council has offered a free e-waste recycling service in partnership with Waverley Council, to provide an opportunity for residents to channel their e-Waste into a recycling program and away from kerbside hard waste collections, or illegal dumping - both of which end up in landfill.</t>
  </si>
  <si>
    <t>Council will hold two collection days (26 Nov 2017 and 27 May 2018) where residents can drop off their unwanted e-waste for free recycling. These will be run in partnership with Waverley Council and cost covers recycling fees, contractor staff and promotions.
Objectives are to:
Reduce the amount of e-waste going to landfill
Educate and engage the community on the issue of e-waste</t>
  </si>
  <si>
    <t>Council will accept the following e-waste for recycling: Computer monitors, mouse, hard drives, keyboards, printers, laptops, scanners, cables, network equipment and modems;
Televisions, DVD/video players, projectors, GPS &amp; PDA units;
Mobile phones, landline phones, fax machines;
MP3 players, cameras, stereos, speakers, gaming consoles and;
Toasters, kettles, microwaves, heaters (any small electrical items).</t>
  </si>
  <si>
    <t>Rethink Reuse</t>
  </si>
  <si>
    <t xml:space="preserve">This waste avoidance program seeks to challenge the Newcastle community's attitude towards a throw away culture by focussing on waste avoidance and reuse using 'hot topic' items as such as coffee cups and single-use plastic bags. </t>
  </si>
  <si>
    <t xml:space="preserve">Based on trending topics this program will address key areas of waste avoidance and reuse, including disposable coffee cups and single-use plastic bags.                                                                                              Key outcomes of these projects will include:
• Decrease in the number of disposable coffee cups being used within the Newcastle LGA by providing subsidised reusable coffee cups and increasing the number of café's signed up to the Responsible Café's program
• A design competition, with waste avoidance and reuse related messages, for local residents with 4 winning designs (chosen by the public) to be printed on calico bags for use as alternatives to single-use plastic bags
• Online engagement 
</t>
  </si>
  <si>
    <t xml:space="preserve">The coffee cup project will have two sub-projects. One will be focussed on reducing disposable coffee cup use by Council staff by creating a reuse culture and the other will focus on the Newcastle community. For both of the projects subsidised reusable coffee cups will, in the first instance, be available for sale directly through Council (Council staff) or through participating Council owned/leased hospitality outlets. Once initial interest and engagement has been determined, and any project modifications made, this program will be rolled out to all interested hospitality outlets in the Newcastle LGA.                    
The plastic bag project will feature a design competition for waste avoidance and reuse messaging that can be printed onto calico shopping bags. The top 4 designs, as selected by the public, will be printed and the bags will be distributed at events and promotions throughout the Newcastle LGA.
Council will make better use of online tools and social media  to engage the local community in waste avoidance conversations, engagement and education
</t>
  </si>
  <si>
    <t>Waste Services Guide</t>
  </si>
  <si>
    <t xml:space="preserve">Council sends out an annual Waste Services Guide to all residents in July of each year providing current information to residents on Council's waste services. It entails a financial year calendar showing green waste and recycling collection weeks. It also provides clear information about Council's bulk waste service, problem wastes, Chemical CleanOut and other Council waste initiatives. </t>
  </si>
  <si>
    <t>This project will build upon previous year's calendar concepts, providing current information to residents on Council’s waste services. This year will expand upon the previous year's calendar and will promote Council and EPA waste programs such as the CRC, Chemical Clean Out, bulk waste collections and more.</t>
  </si>
  <si>
    <t>The calendar is due for completion in June 2018, to be mailed out with the start of the new financial year.</t>
  </si>
  <si>
    <t>Recycle Right: General Community Education</t>
  </si>
  <si>
    <t xml:space="preserve">As more and more materials and composite materials enter the product stream, knowing what items can and what items can't be recycled is becoming more complicated. Information, such as previous advice based on plastic numbers, is no longer accurate, yet many people continue to follow this system. Audits conducted by Council indicate that there is a steady stream (approximately 20% in 2014) of recyclable materials 'leaking' into the residual waste stream. This project seeks to improve recycling rates, reduce leakage and reduce contamination, and increase diversion from landfill.
</t>
  </si>
  <si>
    <t xml:space="preserve">This project will develop current, simple recycling messages to reduce the amount of contamination entering the recycling stream as well as seeking to reduce leakage of recyclables into the residual waste stream. A series of videos explaining what happens to our waste and recycling will be developed for use on Council's websites, school talks and for community events. </t>
  </si>
  <si>
    <t xml:space="preserve">
Council will engage a suitably qualified consultant to develop current, simple recycling messages and a series of little videos about 'what happens to your waste' will be developed to help the community better understand waste management and resource recovery, and the importance of putting waste in the correct bin. This video series will be expanded in future years to addressing the topics of waste avoidance and reuse.
</t>
  </si>
  <si>
    <t>Waste Expo for Schools Feasibility Study</t>
  </si>
  <si>
    <t>Every year Newcastle Council and surrounding local councils invest countless hours providing waste and recycling education talks to local primary and high schools. Councils do this because they believe it essential to begin education with students to encourage them to begin adopting the right behaviours while at school, rather than trying to change behaviours as adults. Rather than conduct waste and recycling education in an ad hoc, piecemeal approach spread throughout the year, this project forms the initial stage of developing a waste expo for students in the region.</t>
  </si>
  <si>
    <t xml:space="preserve">This project would seek a suitably qualified consultant to conduct a feasibility study to assess the willingness of local Councils and schools to participate in a 3 day waste expo where they are taught all about waste, recycling, litter and illegal dumping, as well as getting to inspect waste related infrastructure, such as trucks and other waste equipment. </t>
  </si>
  <si>
    <t xml:space="preserve">A suitable consultant would be engaged to:
• Determine the interest and likelihood of local primary and high schools to participate in a waste expo
• Establish a database of contacts within the schools
• Identify relevant businesses who could participate in the program and provide resources or infrastructure to support the expo
• Develop a project timeframe with a view to the first expo occurring in 2018-19
</t>
  </si>
  <si>
    <t xml:space="preserve">Newcastle City Council </t>
  </si>
  <si>
    <t>Kerbside Waste Audit-  CDS component</t>
  </si>
  <si>
    <t>Previous kerbside audit done in September 2014. With the CDS scheme due to commence in December 2017 and the requirement for Council to negotiate CDS rebates with its MRF, an audit is considered necessary</t>
  </si>
  <si>
    <t>To obtain data in relation to the composition of the kerbside recyclables in relation to applicable CDS containers and to  Utilise data in negotiations with MRF in relation to CDS rebates.</t>
  </si>
  <si>
    <t>Engagement of an appropriately qualified and experienced consultant to conduct kerbside audit of recyclables receptacle in relation to CDS component</t>
  </si>
  <si>
    <t xml:space="preserve">Associate membership of Hunter RID </t>
  </si>
  <si>
    <t>Dungog Shire to remain an Associate member of the Hunter RID squad and take advantage of illegal dumping intelligence, equipment, staff training and capacity building and specialised investigation</t>
  </si>
  <si>
    <t>Payment of subscription fee for Associate membership of Hunter RID Squad</t>
  </si>
  <si>
    <t>Subsidised Mattress Recycling</t>
  </si>
  <si>
    <t>BWRF to be used to cover the gap between fees charged,  and the costs of clean up of illegally dumped mattresses and the contractor disposal costs.</t>
  </si>
  <si>
    <t>Green Waste Processing to raw Mulch</t>
  </si>
  <si>
    <t>Green waste collected and stockpiled at Waste facility. Contractor shreds green waste twice yearly. Council staff windrow, water and turn to produce complying and saleable product.</t>
  </si>
  <si>
    <t>Collection and processing of soft plastics</t>
  </si>
  <si>
    <t xml:space="preserve">Soft plastics cannot be recycled through the kerbside collection service and invariably end up in landfill. Plastic bags and other plastics are a major pollutant to our waterways. Council has established a free soft plastics drop off point at its waste facility and is establishing markets for the recycling of the product, aiming to divert 20 tonnes of soft plastic per year. </t>
  </si>
  <si>
    <t xml:space="preserve">A soft plastics drop off point to be provided at councils waste facility to provide an option for recycling and diversion from landfill. Soft plastics to be baled and collected by contractor in partnership with Plastics Police. </t>
  </si>
  <si>
    <t>Soft plastics will continue to be baled at the waste facility and the service to be promoted during the period.</t>
  </si>
  <si>
    <t xml:space="preserve">Dungog Shire Council </t>
  </si>
  <si>
    <t xml:space="preserve">This builds on the success of the enforcement component of the 'All eyes on Blacktown' litter prevention grant. </t>
  </si>
  <si>
    <t>Clean streets - schools program</t>
  </si>
  <si>
    <t>Clean Cities Project Officer</t>
  </si>
  <si>
    <t xml:space="preserve">A temporary position responsible for: coordinating Council's projects/activities identified in the Clean Cities Strategy and action plan, project management, auditing and reporting. This continues the program funding by the previous rounds of the BWR Funding. </t>
  </si>
  <si>
    <t xml:space="preserve">This temporary position will continue to implement our Clean Cities Strategy and Action Plan. </t>
  </si>
  <si>
    <t>This officer will continue to coordinate council's clean cities and litter prevention projects.</t>
  </si>
  <si>
    <t>Western Sydney Regional Illegal Dumping Squad</t>
  </si>
  <si>
    <t>Council joined the Western Sydney Regional Illegal Dumping Squad in March 2015.</t>
  </si>
  <si>
    <t>This covers our annual membership to the Western Sydney regional illegal dumping (RID) Squad.</t>
  </si>
  <si>
    <t>Payment will be made to Penrith City Council as host council.</t>
  </si>
  <si>
    <t>Illegal dumping research in multi-unit dwellings</t>
  </si>
  <si>
    <t xml:space="preserve">Since 2009 we have developed an implemented a multi-unit dwelling program.  We have tried various engagement techniques which have short term behaviour change however it is not sustained.  </t>
  </si>
  <si>
    <t>A community behaviour research project to establish why people in units illegally dump waste in hot spot areas of the City. Responding to the findings we will also develop and disseminate educational material the encourages the use of our services and improves residential street amenity.</t>
  </si>
  <si>
    <t xml:space="preserve">We will develop a brief and engage a consultant to undertake the community behaviour research project. </t>
  </si>
  <si>
    <t>Illegal dumping deterrence around bushland parks and reserves</t>
  </si>
  <si>
    <t>Grantham reuse hub</t>
  </si>
  <si>
    <t xml:space="preserve">The Grantham Sustainability Hub is an activated space where the community can practically learn about waste, sustainability and community.  As we continue to grow the hub we have identified that a reuse space would complement the programs already undertaken. </t>
  </si>
  <si>
    <t>This project will develop community reuse models, for example a tool library where our community can borrow tools from rather than purchasing them.  This will harness a sharing economy, an economic model in which individuals are able to borrow or rent assets owned by someone else.  This will also encourage skill sharing and knowledge exchange.</t>
  </si>
  <si>
    <t>We will plan and build a space for the community to engage with and develop reuse programs.</t>
  </si>
  <si>
    <t xml:space="preserve">Blacktown City Council </t>
  </si>
  <si>
    <t>Compost Revolution Program</t>
  </si>
  <si>
    <t>Council's operational plan has identified themes and strategic goals which have a focus on encouraging a reduction in waste generation through community education particularly to promote waste reduction through programs such as home composting and worm farming</t>
  </si>
  <si>
    <t>Council would like to continue the partnership with Compost Revolution now that the SSROC funding has ceased.   The aim is to better promote home worm farming and composting through the subsidy of purchasing these systems and through the promotion of the subsidy throughout all media channels available to Council.  The uptake of this practice hopes to educate the residents to avoid throwing away their food scraps and utilising them to produce fertiliser which can be used in their gardens.</t>
  </si>
  <si>
    <t>Skate Park Litter Reduction</t>
  </si>
  <si>
    <t>Plastic Police</t>
  </si>
  <si>
    <t>To help reduce waste to landfill and increase diversion Council would like to engaged in the plastic police program to recycling soft plastics that are delivered to the site. Separated loads will be accepted for recycling for FREE and other soft plastics will be sorted where possible. We would also like to work with schools in the LGA to engaged with the program as well</t>
  </si>
  <si>
    <t>Increase diversion of soft plastic within PSC Purchase a baler for the purpose of collecting, storing and transporting soft plastics</t>
  </si>
  <si>
    <t>Collection point at Salamander Bay Waste Transfer Station and drop off days in other areas of LGA</t>
  </si>
  <si>
    <t>CDS Audits</t>
  </si>
  <si>
    <t>Audit 1 - March 2018
Audit 2 - November 2018</t>
  </si>
  <si>
    <t>Port Stephens Council</t>
  </si>
  <si>
    <t xml:space="preserve">A youth centre student team have identified food waste as an issue amongst  pier group and would like to address the issue through raising awareness and promoting action through social media and a short film . </t>
  </si>
  <si>
    <t xml:space="preserve">Mosman Youth’s volunteer programme, F.R.E.S.H (standing for Food, Recreation, Education, Society &amp; Health) are dedicated to developing projects and new ideas with the goal of disseminating nutritional education, and reducing the impact of food waste. In term 4, 2017, the young members of F.R.E.S.H would like to work on developing a short film around food waste that will encourage young people and the community more broadly to be mindful of food waste, and provide easy solutions and education around reducing food waste in everyday life. F.R.E.S.H. members will be directly involved in pre-production (storyboarding, thinking of ideas, prop design) and production (filming, acting, directing) with assistance provided by a professional videographer in supporting their film skills development and the post-production of the film. The film will feature young people demonstrating environmentally friendly behaviours with a focus on reducing food waste. This short 2-3 minute film would be for publication on our website/social media with an accompanying website page dedicated to providing tips and ways of reducing food-waste in the home environment. </t>
  </si>
  <si>
    <t>Project is scheduled for Term 4 2017. Council staff would assist in the facilitation of the project and ensure project outcomes and would assist further education programmes based on Love Food Hate waste principles.</t>
  </si>
  <si>
    <t>Pilot of Better Business Partnership</t>
  </si>
  <si>
    <t xml:space="preserve">Council would like to investigate and assist local businesses with waste reduction practices using Bin Trim and the services of BBP </t>
  </si>
  <si>
    <t>Council knows from previous surveys and face to face interviews that many businesses in Mosman would like to do more in regard to sustainability. Time and cost often prevents further action. BBP have the resources to check if these issues remain a concern for businesses and at the same time offer cost and time effective solutions using Bin Trim. Outcomes would include face to face interviews, consultation and waste reduction plans to 20 individual businesses.</t>
  </si>
  <si>
    <t>Waste reduction assessment and  barrier analysis to be conducted on 20 businesses in Mosman by BBP. A sustainability action plan to be offered and a  post service survey conducted with a final report delivered on project findings and feedback summary.</t>
  </si>
  <si>
    <t xml:space="preserve">New signs have recently been installed in unit blocks and different campaigns have been initiated to increase knowledge on recycling. In order to monitor programmes and to ascertain remaining barriers -  an external post survey response is required.  </t>
  </si>
  <si>
    <t xml:space="preserve">A post survey of residents and random bin audit of MUD's is scheduled for May 2018. An external consultant is sort to help finalise the strategy and to execute the programme.  Edge Design Consultancy is of particular interest as they have a consultant who is familiar with Council's previous waste messaging and strategies. </t>
  </si>
  <si>
    <t>Select consultant, design a survey and post 1800 surveys to individual residents in unit blocks (in March 2018). A few prize draws may be offered to people who return surveys by the due by date. Analyse  findings. Report. Future recycling projects would be based on these findings.</t>
  </si>
  <si>
    <t xml:space="preserve"> 'Two Hands' timetable clean-ups based on the tides and sporting activities. Council clean-ups cease during survey period. Items collected are counted and categorized. Data is compared to previous surveys to gauge effectiveness of ant-litter programmes.</t>
  </si>
  <si>
    <t>May 2018: run litter surveys for all Council beaches, parks and ovals. Litter to be counted piece by piece and sorted into categories e.g. hard plastics and soft plastics. Waste infrastructure, area activity and natural environment is assessed as standard procedure and recorded. Once litter has been categorised it is photographed and data recorded. Analyse and report compiled including comparative data from previous years assessed.</t>
  </si>
  <si>
    <t xml:space="preserve">In 2017 a programme was delivered with Eaton Gorge whereby Balmoral Oval alone had a 36% reduction in plastic sporting tape from findings of the previous year. On this occasion Council will refine an engagement plan with Eaton Gorge and run the programme in April- May. Obtain over 100 pledges and seek to reduce plastic tape litter by a further 10 percent across all sports ovals. </t>
  </si>
  <si>
    <t>Hire Eaton Gorge, refine programme plan. Project to be run April/ May 2018 over a six week period. Pledges to be collected and recorded. Stories and outcomes advertised on social media.</t>
  </si>
  <si>
    <t>Lack of data make planning for litter prevention strategies on the Spit West Salt Marsh difficult. A consultant Council hired last year suggested Council obtain a time lapse camera to determine the direction litter is coming from so we can better plan litter prevention strategies. Litter is damaging salt marsh plants and blocking holes to crab burrows.</t>
  </si>
  <si>
    <t>The main objective is to determine where litter on the salt mash originates i.e. is the litter being blown in from the oval, is the litter on the tides, coming in from the marina and /or from Council stormwater outlets?</t>
  </si>
  <si>
    <t xml:space="preserve">Select a camera that best suits the conditions to which the camera will be placed. Once camera is purchased secure device where litter pathway information can be captured. Review footage and select intervals to monitor litter pathways. Change position of camera if required. Analyse information to determine if more information is required. Develop strategies to either capture more data or plan for litter prevention depending on data outcomes.  </t>
  </si>
  <si>
    <t>Mosman Municipal Council</t>
  </si>
  <si>
    <t>E-waste drop off</t>
  </si>
  <si>
    <t>The project will allow residents access to dispose of unwanted computers and televisions at a local e-waste facility within Northern Beaches</t>
  </si>
  <si>
    <t>An annual drop off facility for e-waste will be made available at Kimbriki in partnership with DHL and Kimbriki Environmental Enterprise</t>
  </si>
  <si>
    <t xml:space="preserve">Implementation of the new Waste Minimisation for Functions and Event Policy </t>
  </si>
  <si>
    <t>Providing Education Officers with infrastructure, resources and materials to deliver community education programs relating to the implementation of the new Waste Minimisation for Functions and Events Policy. The Waste Minimisation at Functions and Events Policy requires all event organisers to promote and practice waste avoidance principles and increase resource recovery at all public events held on Council property which includes the ban on the sale of bottled water and the use of any disposable single use plastic item.</t>
  </si>
  <si>
    <t>Promote policy to relevant stakeholders and provide resources in order to implement policy.</t>
  </si>
  <si>
    <t>Development and delivery of education materials related to the implementation and promotion of the new Waste Minimisation for Functions and Events and Single Use Plastics Policies including; media, video production, purchase of permanent and portable water fountains to be used at events, reusable drink bottles, event infrastructure and pop up art.</t>
  </si>
  <si>
    <t>Clean up of Wakehurst Parkway and Mona Vale Rd</t>
  </si>
  <si>
    <t>Mona Vale Road and Wakehurst Parkway have been identified as litter hotspots by Council and RMS cleansing crews.</t>
  </si>
  <si>
    <t>Historical litter clean-up of Mona Vale Road and Wakehurst Parkway to support Council’s Hey Tosser Litter campaign in partnership with RMS running Dec - Feb</t>
  </si>
  <si>
    <t xml:space="preserve">
Contract Downer Group to do a historical litter clean up of Mona Vale Road and Wakehurst Parkway - 5m from road, on either side.
</t>
  </si>
  <si>
    <t>Litter bin infrastructure</t>
  </si>
  <si>
    <t xml:space="preserve">This project will investigate opportunities to develop a consistent style of public place litter bins and education across the Northern Beaches area.  This will ensure adequate and consistent bin capacity including recycling across the Northern Beaches and correct use of public place bins by the community through education and signage. </t>
  </si>
  <si>
    <t>Cooperate with relevant stakeholders within Council to advocate a consistent style of litter bins are introduced in the Northern Beaches area, development of consistent stickers and education materials and purchasing of bins to address immediate/priority hotspots</t>
  </si>
  <si>
    <t>Development of education materials and applied to relevant bins prior to the end of the financial year and continual guidance of relevant stakeholders.  Where applicable bins to be purchased and installed prior to the end of financial year</t>
  </si>
  <si>
    <t>Northern Beaches Council</t>
  </si>
  <si>
    <t>Advocacy and collaboration for comprehensive Extended Producer Responsibility (EPR) / Product Stewardship (PS)</t>
  </si>
  <si>
    <t xml:space="preserve">Council has participated  in Product Stewardship for several years for T.V. &amp; computer products and provides services for 'e-waste' and other products that have, or are planning for Product Stewardship Schemes e.g.  mattresses and paints. </t>
  </si>
  <si>
    <t xml:space="preserve">To reduce waste generation per person.
To work  with state/federal  government &amp; Product Stewardship providers  to better manage problem wastes &amp; with the community to  promote responsible citizenship to avoid waste. </t>
  </si>
  <si>
    <t xml:space="preserve">Council will work with Product Stewardship providers /  retailers to implement  'take it back' opportunities for the community and develop &amp; promote a community focused 'take it back' campaign.
The focus is on the mattress product stewardship scheme (but might include other schemes where there is take back e.g. cartridges) as council has met with the General Manager of the Scheme and will be interested to promote the scheme as it progresses - recyclemymattress.com.au 
The campaign will be social media focused and via existing promo channels so can keep cost low – and consider another round of funding for following BWRF table if successful. </t>
  </si>
  <si>
    <t>Empower the community to embrace avoidance, reuse, repair &amp; recycling</t>
  </si>
  <si>
    <t>Deliver a series of waste avoidance &amp;  Repair Café workshops
Expansion and promotion of sustainable shopping guide to buy 'pre-loved'  at local businesses and enterprises.
Implementation / expansion of SSROC regional marketing &amp; communications campaign, including 'unbagging' recyclables presented in plastic bags.
Supporting local place based programs including public art / small scale infrastructure to increase community engagement around waste avoidance and impacts of waste on the environment.</t>
  </si>
  <si>
    <t>Diverting Organics - In My Backyard  (I.M.B.Y)</t>
  </si>
  <si>
    <t>Reduce the amount of food waste in the garbage bin.
This project will continue work on home composting initiatives to divert organics from landfill.</t>
  </si>
  <si>
    <t xml:space="preserve">Data &amp; Systems Integration and Performance Improvements </t>
  </si>
  <si>
    <t xml:space="preserve">Integration of Councils data for resource recovery service planning  &amp; reporting requirements. 
Expansion of technology systems for on-line service information and resident engagement. </t>
  </si>
  <si>
    <t>Inner West Council</t>
  </si>
  <si>
    <t>Litter Infrastructure</t>
  </si>
  <si>
    <t>This project will fund: 1) the installation of new and improved litter infrastructure, 2) the upgrade and maintenance of existing park, foreshore and public litter bins, 3) education for litter prevention, 4) the partial salary for a Sustainability Officer to lead the project and ensure best practice</t>
  </si>
  <si>
    <t xml:space="preserve">This project will be implemented LGA-wide, with particular focus on areas with a high proportion of public, park and foreshore litter bins. The Sustainability Officer will work together with the operational Cleansing staff/team to install and maintain litter infrastructure. Any education activities will utilise the EPA's Hey Tosser material. It is expected the project will run for the duration of 2017-18. This project adds value to litter projects funded by previous BWRF 2013-17 funding. </t>
  </si>
  <si>
    <t>Textile Collection Trial</t>
  </si>
  <si>
    <t>This project will fund: 1) establishment and implementation of collection, education, engagement and communications for diversion of textiles from landfill. This trial will offer a different option/solution to managing textiles, to be compared to fixed charity clothing bin sites within the LGA.</t>
  </si>
  <si>
    <t>Insinkerator Food Waste Diversion Trial</t>
  </si>
  <si>
    <t xml:space="preserve">This project will fund: 1) design and completion of a methodology for measuring and reporting on the trial, in relation to future DCP's and future waste management planning for the City of Canada Bay, 2) education and communication materials (if budget allows) for distribution to residents of the trial MUD in order to encourage correct use of the technology. </t>
  </si>
  <si>
    <t>A textile collection trial will pose a more consistent approach to managing this waste stream rather than a one-off annual event like has occurred in the past. A collection service of textiles is a convenient service to offer to residents of the City of Canada Bay while contributing to waste diversion.</t>
  </si>
  <si>
    <t>Canada Bay Council (City of)</t>
  </si>
  <si>
    <t>Waste Education Officer</t>
  </si>
  <si>
    <t xml:space="preserve">A waste education position has been held by the ISJO for 3 years and has delivered regional waste avoidance programs through KRA's in the Regional Strategy. </t>
  </si>
  <si>
    <t>To continue to support the delivery of regional education programs through the region</t>
  </si>
  <si>
    <t>Disaster Waste Management</t>
  </si>
  <si>
    <t>As identified in our Regional WARR strategy, we will be undertaking an assessment of the regional approach to disaster waste management. Whilst the Councils will be contributing to this project on an individual level, the Regional framework and recommendations will be supported by the ISJO.</t>
  </si>
  <si>
    <t>To support Councils to effectively respond at a regional level to community expectations and needs in response to waste created by a natural disaster.</t>
  </si>
  <si>
    <t>Scoping project at a local and regional level and working with a consultant for delivery.</t>
  </si>
  <si>
    <t>Trailer resources</t>
  </si>
  <si>
    <t>In the last iteration of WLRM, we purchased a mobile resource trailer, we would like to expand the resources available and create a wrap for the trailer.</t>
  </si>
  <si>
    <t>We would like to be able to produce some resources so the trailer can be utilised to promote awareness of ID, Litter and many other regionally significant programs.</t>
  </si>
  <si>
    <t>Education officer will develop resources and graphic designer will design wrap for the trailer.</t>
  </si>
  <si>
    <t>New Recycling Drop Off Centre</t>
  </si>
  <si>
    <t xml:space="preserve">Lismore City Council </t>
  </si>
  <si>
    <t>We love our streets clean</t>
  </si>
  <si>
    <t>Council continues to experience challenges with regards to illegal dumping, while  Council provides all households with 4 clean-ups , 2 scheduled and 2 on a pre-booked basis, the number of  illegal dumping incidents remains steady. This project will investigate opportunities for improving clean up services and  ensure continuous improvement and identify any  opportunities for service optimisation. As well as reducing the number of illegal dumping incidents.</t>
  </si>
  <si>
    <t xml:space="preserve">
The aim of the project is to provide value added services to residents and optimise the bulky waste and clean-up service.
To reduce the incidents of illegal dumping.
To educate and build correct norms on bulky waste disposal.
Council will undertake targeted project activities to reduce illegal dumping incidents and reinforce appropriate practices for disposal of bulky waste </t>
  </si>
  <si>
    <t xml:space="preserve">
Data gathering and analysis to identify nature of challenges resulting in illegal dumping and apply appropriate strategies, monitor and measure the success of the strategies relevant to the particular illegal dumping issues identified.
Undertake a comprehensive review of the clean-up and illegal dumping collection service.
Desktop research and analyse as well as consultation with other councils to identify and explore potential solutions for implementation.</t>
  </si>
  <si>
    <t>Increasing Recycling Centre services</t>
  </si>
  <si>
    <t>Council will investigate options for collection and processing of other waste materials that can be dropped off at the Recycling Centre. Where appropriate service providers are identified and the services cost effective trial and /or implement the new service. Residents will be advised through regular information mail out and communications channels of the new services.</t>
  </si>
  <si>
    <t xml:space="preserve">To increase diversion of resources from landfill and recycle/reuse where possible.
The aim of this project is to investigate options to capture and divert other waste for example fabrics, and recycle or reuse where appropriate.
</t>
  </si>
  <si>
    <t xml:space="preserve">Review of audit results to identify additional items to target for collection.
Desktop research on additional recycling service market, end use markets and potential for implementation with Randwick. 
Business case for introducing additional collection services.
</t>
  </si>
  <si>
    <t>Waste Management  Development Control Plans Guidelines update</t>
  </si>
  <si>
    <t xml:space="preserve">Council will undertake a review and update the Waste Development Control Plan guidelines and associated tools </t>
  </si>
  <si>
    <t>To ensure that new developments have adequate and where possible state of the art facilities for the management of waste and bulky waste. This will contribute  to an increase in resource recovery and better management of waste overall, resulting in improved amenity and safety for pedestrians.</t>
  </si>
  <si>
    <t>Review, draft and present to Council for approval the new Development Control Plan Part B-B6- Recycling and waste management</t>
  </si>
  <si>
    <t>Data improvement process</t>
  </si>
  <si>
    <t>Council will undertake a comprehensive review of its data sources and establish a process for data management that will help meet data requirements for the various reports.</t>
  </si>
  <si>
    <t xml:space="preserve">To improve waste data  capturing processes and data integrity. The aim of this project is to review all current data streams related to waste and resource recovery and implement data collection and analysis improvement process. This will ensure that all data used for reports is accurate and consistent. </t>
  </si>
  <si>
    <t xml:space="preserve">Review current data sources, validity and various data uses, as well as any additional data requirements not currently included.
</t>
  </si>
  <si>
    <t>Communal waste storage area</t>
  </si>
  <si>
    <t>during collection days the total number of bins presented on the kerbside  impacts on the visual amenity of the local area. To alleviate this issue  Council will investigate potential changes from property based  to centralised waste storage and collection points for a group of dwellings that will benefit from such a change.</t>
  </si>
  <si>
    <t>To investigate options for centralised subsurface waste storage and collection points servicing a group of dwellings.</t>
  </si>
  <si>
    <t>Research appropriate and suitable infrastructure concepts that can be tailored to suit local conditions and areas.</t>
  </si>
  <si>
    <t xml:space="preserve">Randwick Council </t>
  </si>
  <si>
    <t>Clean up booking and illegal dumping reporting website creation</t>
  </si>
  <si>
    <t>Strathfield Council has an existing clean up booking system which experiences minimal usage, an update and refresh will make the system easier to use, reduce illegal dumping incidents and educate the community on illegal dumping and niche waste disposal methods</t>
  </si>
  <si>
    <t>Reduce illegal dumping
Increase bookings on the website
Diversion rate
A contractor will be engaged to create the website, residents will be able to use this website to book a clean up (or any other waste collection offered in the future), report illegal dumping incidents and educate themselves on all things waste. This will be completed by consultation with various council departments as well as the EPA and other waste contractors.</t>
  </si>
  <si>
    <t>Strathfield Council will engage a contractor to create and implement the website.
Upon approval the first iteration of the website can be ready in 2 months</t>
  </si>
  <si>
    <t xml:space="preserve">Strathfield City Council </t>
  </si>
  <si>
    <t>Professional Development - visual merchandise training</t>
  </si>
  <si>
    <t xml:space="preserve">Training in visual merchandising resulting in a reduction of second hand items going to landfill </t>
  </si>
  <si>
    <t>Two initial training days will be offered to staff and volunteers involved in the day to day operations of the waste facility revolve shops across the region.</t>
  </si>
  <si>
    <t>Completion of training</t>
  </si>
  <si>
    <t>Council provides a fortnightly co-mingle recycling service to all MUDs across the LGA. The contamination rate is significantly high, with most bins overflowing when presented at kerbside and bin bay areas are not maintained in a clean state.</t>
  </si>
  <si>
    <t>Council will continue to conduct community education workshops such as Keep NSW Beautiful Education Program, education programs within childcare centres and maintaining Nalawala Sustainability Hub as an education centre.</t>
  </si>
  <si>
    <t xml:space="preserve">Fairfield City Council </t>
  </si>
  <si>
    <t>Multi-Unit Dwelling Contamination Management Officer</t>
  </si>
  <si>
    <t>MUD officer will conduct regular bin audits and tagging as well as face-to-face education to the residents in 600 buildings around the local government area.</t>
  </si>
  <si>
    <t>Waste Education Program and Projects</t>
  </si>
  <si>
    <t>Residential Asbestos Collection Scheme</t>
  </si>
  <si>
    <t>Regional Illegal Dumping Squad</t>
  </si>
  <si>
    <t>Continue to provide member contribution to the Western Sydney Regional Illegal Dumping Squad Program to better enforce and combat illegal dumping throughout Fairfield City.</t>
  </si>
  <si>
    <t>A dedicated Western Sydney RID Officer will be allocated to Fairfield LGA.</t>
  </si>
  <si>
    <t>Western Sydney RID officer will conduct regular patrol and investigate reported illegal dumping incidents in the local government area.</t>
  </si>
  <si>
    <t>Continuation of Litter Free Ku-ring-gai Program with final evaluation of infrastructure and education improvements made during the program.  Significant improvements have already been achieved at 3 locations.</t>
  </si>
  <si>
    <t>Illegal dumping is an issue that most councils within the region find challenging due to the magnitude of the problem. The incidence of illegal dumping around MUDs is one of the significant problems for councils. Significant increases in kerbside dumping of bulky household wastes and dumping in industrial and rural areas are also a key concern for councils.</t>
  </si>
  <si>
    <t xml:space="preserve">Maitland City Council </t>
  </si>
  <si>
    <t>Water bottle refill stations in Woollahra Parks</t>
  </si>
  <si>
    <t>The Woollahra LGA is home to many parks and open spaces with high visitation due to its proximity to the harbour and CBD. Many residents and visitors enjoy exercising and being active outdoors. The provision of more water bottle refill stations will allow park visitors to stay hydrated by refilling their own water bottle rather than buying a single-use plastic bottle of water.</t>
  </si>
  <si>
    <t xml:space="preserve">To install up to four (pending project costs) water bottle refill stations in key parks to reduce the generation of single-use plastic water bottle waste. </t>
  </si>
  <si>
    <t>Collection of mattresses at Councils Waste Management Facility and disposal through an appropriate contractor for recycling for a fee.</t>
  </si>
  <si>
    <t>Waste generated from Blue Mountains homes represents 60% (or approximately 25,000tpa) of waste buried in the Blue Mountains' landfill. Council’s Draft Waste Strategy has identified opportunities to improve the community's awareness and capacity for waste avoidance and resource recovery through a Household Waste Reduction Program.</t>
  </si>
  <si>
    <t>Illegal dumping surveillance and prevention</t>
  </si>
  <si>
    <t xml:space="preserve">PMHC have been working on an Illegal dumping Clean up and prevention grant in 2017/18. These funds will allow us to follow on once the grant is completed and continue to build on system improvements and ongoing surveillance. We are now working in partnership with Forestry NSW and NPWS, and all agencies using RID online. The grant project allowed the first real baseline data on RID to be established, and media has been escalating. But we are only just starting to get into routines with surveillance and have not had real results yet. We are trialling new strategies and would like to continue after the grant finishes, rather than cease completely and lose our advantage. </t>
  </si>
  <si>
    <t>Reduce Illegal dumping; improve partnerships, educate the community.</t>
  </si>
  <si>
    <t xml:space="preserve">We are following on from the grant - we have just started to use surveillance in multiple hotspots (Council, Forestry and NPWS land). We would like to continue surveillance, patrols and media output. </t>
  </si>
  <si>
    <t>Waste Communications and Marketing program</t>
  </si>
  <si>
    <t xml:space="preserve">Since our new service rollout in September 2014, we have not been able to keep up consistency with media output and communications around domestic waste management. This is partly due limits with existing staff. We would like to introduce a new concept to re engage the community and catch their interest, and help them to better use their services. </t>
  </si>
  <si>
    <t>Better use of domestic three bin system, particularly weekly FOGO. Reduce contamination in the recycling and organics bins.</t>
  </si>
  <si>
    <t>We are looking at the development of an animated family</t>
  </si>
  <si>
    <t>Plastic bag free markets program</t>
  </si>
  <si>
    <t xml:space="preserve">To engage with the community around reuse, and making better choices to reduce waste. </t>
  </si>
  <si>
    <t>We have 3 local markets interested. We have a concept to run a design competition for reusable jute bags, to distribute as a part of 'Plastic Free July'. Also engaging with the markets about how to go plastic bag free after July (one market is already committed, two are ready to explore the idea).</t>
  </si>
  <si>
    <t xml:space="preserve">Bayside Council </t>
  </si>
  <si>
    <t>Beach Litter Program</t>
  </si>
  <si>
    <t>1. Identify best locations for bins and signage. 
2. Procure litter bins suitable for use on the beach.
3. Procure a vehicle suitable for driving on and picking up materials from beach litter bins.
4. Provide educational and regulatory signage to support the new beach infrastructure.
5. Ensure sufficient beach litter picking.
6. Continue beach litter education program in summer months.</t>
  </si>
  <si>
    <t>Town Centre and Park Litter Program</t>
  </si>
  <si>
    <t>Litter infrastructure is currently sufficient in town centres and parks but in some areas education and regulation are not currently adequate to address the littering issue. Council intends to install additional signage to support existing bin infrastructure. Town Centre daily street sweeping and regular litter picking in parks will support this program and be paid funded by Council.</t>
  </si>
  <si>
    <t>Community Sharps Collection Program</t>
  </si>
  <si>
    <t>This program was funded in previous WLRM years and aims to reduce the incidents of sharps waste in the kerbside recycling and garbage bins.</t>
  </si>
  <si>
    <t>To manage sharps waste in a way that reduces the  incidents of sharps waste in the kerbside recycling and garbage bins by providing residents with alternative methods to dispose of sharps.
Project Completion: This funding will cover collection and disposal of the medical sharps from April 2018 to July 2018 and approximately two thirds of the costs from July 2018 to June 2019.</t>
  </si>
  <si>
    <t>1.Continuation of previous program funded by WLRM. 
2. Participating pharmacies agree to accept containerised sharps waste.
3. Council contracts the collection and disposal of this sharps waste.
4. Council promotes the program through their Waste App and Waste &amp; Cleansing Services Guide.</t>
  </si>
  <si>
    <t>Schools Education Program</t>
  </si>
  <si>
    <t>Council intends to improve home waste management and littering behaviours through education of children in schools. Teaching children correct disposal practices is intended to improve recycling and reduce littering by providing children with the information to encourage and influence all family members. EnviroMentors (Keep NSW Beautiful) is contracted to provide education on Council's behalf.</t>
  </si>
  <si>
    <t xml:space="preserve">1. Enviromentors contracted to conduct schools education program.
2. February-June: Education provided to school classes on one of two topics (to be chosen from In the Bin and Litter). </t>
  </si>
  <si>
    <t>Mobile app</t>
  </si>
  <si>
    <t>The Mobile App was created and launched using WLRM funds from 2016/17 &amp; 2017/18.  Funding is required for the ongoing maintenance and site hosting of the app.</t>
  </si>
  <si>
    <t>1. Funding for maintenance and hosting of the App (covers one year from December 2018 to December 2019).</t>
  </si>
  <si>
    <t xml:space="preserve">To provide Bayside residents the opportunity to recycle more products with current recycling markets. The WLRM funding will fund the ongoing project from April to July 2018.  </t>
  </si>
  <si>
    <t>1. Twice monthly drop off days available to all residents.
2. One Saturday at the Bayside Botany depot and one Saturday at the Bayside Bexley depot.
3. All materials collected are sent for recycling.
4. Drop off days advertised on Council's waste app, website and Waste &amp; Cleansing Services Guide.</t>
  </si>
  <si>
    <t xml:space="preserve">Upper Hunter Shire Council </t>
  </si>
  <si>
    <t>Improve volumetric survey reporting</t>
  </si>
  <si>
    <t>Errors have ben identified in previous volumetric survey work.  A process review and improvement project is required to be undertaken to ensure legislative requirements are met.</t>
  </si>
  <si>
    <t>Conduct review of existing survey practices and identify information gaps.
Redefine stockpile areas and conduct correct survey in June 2018.</t>
  </si>
  <si>
    <t>Work to be conducted by specialist consultant and completed by 30 June 2018.</t>
  </si>
  <si>
    <t>Review existing Integrated Waste Management Strategy</t>
  </si>
  <si>
    <t>Existing Strategy was prepared in 2015 and while the some of the actions from the plan have been implemented, the Strategy was never endorsed by Council and now needs updating so it can be endorsed.</t>
  </si>
  <si>
    <t>Review and update Integrated Waste Management Strategy</t>
  </si>
  <si>
    <t>Community Waste Reduction and Recycling Education</t>
  </si>
  <si>
    <t>UHSC does not currently have a green waste collection service.  A FOGO collection service is expected to be introduced in approximately 2021 when Muswellbrook Council build their FOGO processing plant.  In the meantime UHSC would like to introduce residents to the benefits of composting and worm farming their food and organic waste.  UHSC would like increase the amount of face-to-face education of the community around waste management and recycling at local markets and events.</t>
  </si>
  <si>
    <t>Reduce amount of food and organic waste going to landfill by provision of workshops on composting and worm farming.
Purchase suitable equipment for educational display at community events including design and purchase educational materials.
Conduct education activity on recycling and waste minimisation at local market and/or event.</t>
  </si>
  <si>
    <t>Two workshops will be held for residents and one workshop will be held for early childhood/primary and high school educators during compost awareness week 2018 (if available).
Participants will be provided with starter kits and must be willing to answer a survey to participate.
One community event to be attended during April to June 2018.</t>
  </si>
  <si>
    <t>Primary Schools Litter Education</t>
  </si>
  <si>
    <t>UHSC has not provided local primary schools with education on waste avoidance and reduction due to lack of internal resources.  To improve this situation, UHSC would like to engage the Keep NSW Beautiful EnviroMentors to conduct education on reducing waste from school lunch packaging and how to recycle better.</t>
  </si>
  <si>
    <t>Provide local primary school with an opportunity to complete either the "Lunches Unwrapped" or "Recycling" education modules offered by the Keep NSW Beautiful EnviroMentors.</t>
  </si>
  <si>
    <t>To be conducted over a period of five days during Term 2 2018.</t>
  </si>
  <si>
    <t>BBP waste projects</t>
  </si>
  <si>
    <t xml:space="preserve">Support North Sydney businesses and community engaged in Better Business Partnership waste programs.
</t>
  </si>
  <si>
    <t xml:space="preserve">The Better Business Partnership is a highly successful business program developed as a result of a collaborative partnership between Ku-ring-gai, Willoughby &amp; North Sydney Council.
The project has developed models to engage small to medium business enterprises to improve their waste management practices. To date North Sydney have well over 100 active participants in the program with the anticipation to increase that number with this continued support. Given the significant focus on waste activities in 2016/17 approximately 85% of these activities relate to waste reduction and achieving BWRF outcomes
</t>
  </si>
  <si>
    <t>Educate the MUDs community with respect to reducing contamination in recycling bins</t>
  </si>
  <si>
    <t>Recent kerbside audit of commingled yellow lidded bin revealed the top 5 contaminants in the recycling bin were plastic bags and plastic film, food, soiled paper, nappies</t>
  </si>
  <si>
    <t>Use social media to relay message, letterbox drops of all MUDs ( 89% of NSC area comprise of MUDs)</t>
  </si>
  <si>
    <t xml:space="preserve">North Sydney Council </t>
  </si>
  <si>
    <t xml:space="preserve">Public Place Bin Infrastructure
</t>
  </si>
  <si>
    <t>Supply, install and monitor a further 6 new solar compacting bin stations over at least four more town centres. Conduct Local Litter Checks before and after combined with litter education using the Hey Tosser! collateral. This will be a joint project between Council's Place Management, Cleansing, Waste education and Regulatory services units.</t>
  </si>
  <si>
    <t>Ballina Shire Council</t>
  </si>
  <si>
    <t>Waste Education Program</t>
  </si>
  <si>
    <t>Appointment of a part time waste education officer to develop and implement targeted programs</t>
  </si>
  <si>
    <t>Ballina Council does not have a dedicated waste education officer and has relied upon regional educational programs. Results from our waste composition audit have highlighted areas where further community education is required to increase landfill diversion rates and reduce contamination rates in our FOGO and recycling bins.</t>
  </si>
  <si>
    <t xml:space="preserve">The waste education program will include the revision of Council's website, and development of new educational programs including a revised waste education strategy. </t>
  </si>
  <si>
    <t>Ballina Council together with Byron Shire and Richmond Valley Councils propose to form a Heads of Agreement to undertake contract negotiations with the MRF for the CDS refund sharing agreement and development of a MRF contract.</t>
  </si>
  <si>
    <t>A critical path timeline has been developed to ensure that draft contracts are prepared in order for negotiations to be finalised and agreements prepared for execution before 1 December 2018</t>
  </si>
  <si>
    <t>Transfer station security cameras</t>
  </si>
  <si>
    <t>Install 4 security cameras and surveillance signage to deter illegal disposal of problem waste such as asbestos and encourage best practice resource recovery at the transfer station.</t>
  </si>
  <si>
    <t>Install 4 digital security cameras to the transfer station to monitor the drop off locations, together with 4 EPA branded signs informing that the area is under video surveillance</t>
  </si>
  <si>
    <t>Transfer station signage</t>
  </si>
  <si>
    <t>Council aim to improve recycling and resource recovery rates at the landfill by encouraging customers to self sort their waste. Better signage is required to clearly explain what waste goes in what bin.</t>
  </si>
  <si>
    <t>Hawkesbury City Council</t>
  </si>
  <si>
    <t>Ku-Ring-Gai Council</t>
  </si>
  <si>
    <t>An overarching strategy to guide waste management for Ku-ring-gai Council in terms of service provision, education and targets for recycling, problem waste, illegal dumping and litter.  Household domestic and commercial waste</t>
  </si>
  <si>
    <t>Kyogle Council</t>
  </si>
  <si>
    <t>Re-establish 'tip shop' at the Kyogle landfill</t>
  </si>
  <si>
    <t>In 2016 Council had to close its reuse centre (tip shop) at the Kyogle landfill due to termite damage in the building and a rusted, leaking roof. Residents and Councillors are urging Council to repair the building and have the reuse centre operational again. Without a reuse centre many goods that may be reused are currently being landfilled.</t>
  </si>
  <si>
    <t>It is expected that work will be completed by the end of the 2017/2018 financial year. Council's Manager Environmental Health, Waste and Regulatory Officer and Graduate Environmental Health Officer are expected to contribute to the project.</t>
  </si>
  <si>
    <t>Operate CDS Manual Collection Point</t>
  </si>
  <si>
    <t>In response to concerns from residents and Councillors, Council opened a Container Deposit Scheme (CDS) Manual Collection Point in January 2018. This is currently the only CDS collection point in any form in the Local Government Area. There were substantial costs associated with establishing the Manual Collection Point, and there are substantial costs associated with providing the service. Without the Manual Collection Point, which currently operates seven days a week, eligible containers may be landfilled or end up as litter.</t>
  </si>
  <si>
    <t>Funds will be used to assist with establishment and operation of the CDS Manual Collection Point. Council currently processes around 30,000 eligible containers per week at the Manual Collection Point, and intends to continue to provide a service.</t>
  </si>
  <si>
    <t>By the end of the 2017/2018 financial year, the Manual Collection Point will have been operating for around six months. Regular reporting to TOMRA Cleanaway is required under CDS. Council's Director Planning and Environmental Services, Manager Environmental Health, Waste and Regulatory Officer, Graduate Environmental Health Officer and Waste Facility operators have contributed to the project.</t>
  </si>
  <si>
    <t>Newcastle City Council</t>
  </si>
  <si>
    <t>Reduce Litter</t>
  </si>
  <si>
    <t>Seaside Scavenge</t>
  </si>
  <si>
    <t>This is a community based clean up event which encourages the clean up of litter from beaches and parks. In return people can get a token for the litter they clean up and use it to buy second hand items from stores, this also encourages people to donate their unwanted items for the cause</t>
  </si>
  <si>
    <t>Markets will be set up in Nelson Bay and clean up events will be organised for people to join etc.</t>
  </si>
  <si>
    <t>Skate Park Litter Project</t>
  </si>
  <si>
    <t>In 17/18 Council trialled the Snack &amp; Rap program to reduce litter at Medowie Skate Park. Following on from the success of this project we would like to extend the project to 2 more skate parks. Due to timing and budget we weren't able to do 2 parks and would like now complete Mallabula and Nelson Bay</t>
  </si>
  <si>
    <t>The objective is to reduce littering incidents within the park, and by teenagers in general by engaging with high schools students, and others using skate parks. The purpose of the program is to help the users of the park to develop some ownership over their space and work with local school PBL reward</t>
  </si>
  <si>
    <t>Medowie Skate Park and Mallabula Skate Park 
Engage Up and Up to conduct Snack and Racks at the skate parks to introduce litter in an engaging way, and using language and techniques that work for this demographic. 
Link to the local schools PBL system allowing students who clean up or do the right thing to be acknowledge through the rewards system
Use of Hey Tosser branding for any developed materials</t>
  </si>
  <si>
    <t>Plastic Awareness</t>
  </si>
  <si>
    <t>in 17/18 Council hosted a screening of Blue the Film in conjunction with OCCI. We would like to extend this to add additional venues, as the previous screening sold out, and a presentation by Take 3 if funds and time allow.</t>
  </si>
  <si>
    <t xml:space="preserve">2 x screenings of the movie 
</t>
  </si>
  <si>
    <t>Sustainable materials</t>
  </si>
  <si>
    <t>Trial the use of sustainable materials from recycled products like glass and plastic that are currently hard to find suitable markets for.</t>
  </si>
  <si>
    <t xml:space="preserve">To reuse hard to recycling items like glass and plastic. 
To use 20m3 of recycled glass concrete in a road construction project and in other concreting projects as well as recycled plastic in recreation facilities across Port Stephens. </t>
  </si>
  <si>
    <t xml:space="preserve">Use of recycled glass in concrete traffic islands across Port Stephens Road network and garbage bin slabs.
Use of park furniture made from recycled plastic (soft plastics) 
</t>
  </si>
  <si>
    <t>Ryde City Council</t>
  </si>
  <si>
    <t>Willoughby City Council</t>
  </si>
  <si>
    <t>Wingecarribee Shire Council</t>
  </si>
  <si>
    <t>Education Strategy</t>
  </si>
  <si>
    <t>Council operates under a regional contracting arrangement for the disposal/processing of each of the 4 kerbside streams generated by householders.  Recent field based research undertaken by Council on the contamination sources of kerbside garden organics and dry recyclables has provided valuable insights into the volume and types of contamination in kerbside bins as well as the local neighbourhood sources.  The services of an experienced qualified consultant would be required to draft the strategy in consultation with Council's Waste and Sustainability, and Corporate Strategy teams.  The Strategy will bring together a focussed program of activities in the Action Plan to harness education programs.</t>
  </si>
  <si>
    <t xml:space="preserve">Prepare a brief and engage consultancy experienced in preparation of community education strategies.  Once appointed, Councils Education Strategy Implementation team (Waste &amp; Recycling, Sustainability, Corporate Strategy) will provide the consultant with the focus of the strategy including key target areas such as medium density developments, public housing estates and low socio economic groups.  The proposed MUD Officer (refer Project B3 below) and Council's Waste Projects and Education Officer will play major roles with implementation, in addition to linking with the MRF and Organics Processing Facilities to monitor product quality.  </t>
  </si>
  <si>
    <t>Purchase of Recycled Organics (RO) and crushed glass sand.</t>
  </si>
  <si>
    <t>To increase the market reach of recycled products into the public domain/open space precincts of Council.  Council demonstrate leadership in the uptake and use of recycled materials and promote the benefits of reusing materials.</t>
  </si>
  <si>
    <t>Targeted community workshops</t>
  </si>
  <si>
    <t>Council has identified areas within its LGA that consistently produce high levels of contamination in the garden organics stream. In many cases, these areas also have a lower socioeconomic status, and have higher proportions of economically vulnerable residents. This demographic can be challenging to work with to reduce waste generation and contamination, given the complex nature of social issues that often face such residents.</t>
  </si>
  <si>
    <t>To reduce food and packaging waste generation and contamination by providing free community workshops within targeted communities. Workshops would centre around low cost and healthy cooking, with a focus on food and packaging waste avoidance and contamination reduction to provide practical life skills while delivering education.</t>
  </si>
  <si>
    <t>Educational videos</t>
  </si>
  <si>
    <t>Council has a mobile education van for delivering community education that was funded under previous rounds of BWRF. Further videos will be developed to support the existing display materials to be used in the education van, as well as for use online.</t>
  </si>
  <si>
    <t xml:space="preserve">Further videos will be developed to demonstrate the life cycle of manufactured products (from raw materials v recycled products), as well as the life cycle of recycling and garden organics streams to highlight the importance of recycling and contamination minimisation. </t>
  </si>
  <si>
    <t>Purchase additional surveillance cameras</t>
  </si>
  <si>
    <t>Illegal dumping is an ongoing issue that costs Campbelltown ratepayers in excess of $900,000 per year. Surveillance cameras purchased with earlier Better Waste and Recycling funding are achieving positive results, in both deterring dumping from targeted locations, and detecting and punishing offenders. With more dumping 'hot-spots' than Council is able to cover with its current stock of cameras, additional cameras would produce even better results.</t>
  </si>
  <si>
    <t>Purchase and regular re-location of two additional surveillance cameras and interchangeable lenses.</t>
  </si>
  <si>
    <t>Council has received quotations and the supplier is able to be engaged at relatively short notice, subject to funding approval.</t>
  </si>
  <si>
    <t>Campbelltown City Council</t>
  </si>
  <si>
    <r>
      <rPr>
        <i/>
        <sz val="10"/>
        <color theme="1"/>
        <rFont val="Arial"/>
        <family val="2"/>
      </rPr>
      <t>Objectives</t>
    </r>
    <r>
      <rPr>
        <sz val="10"/>
        <color theme="1"/>
        <rFont val="Arial"/>
        <family val="2"/>
      </rPr>
      <t xml:space="preserve">
i) Signage guidelines prepared and available for other councils
ii)Signage developed and installed  in key areas across the region
iii)Reduced contamination of PPR bins</t>
    </r>
  </si>
  <si>
    <r>
      <rPr>
        <u/>
        <sz val="10"/>
        <rFont val="Arial"/>
        <family val="2"/>
      </rPr>
      <t xml:space="preserve">Recover Problem Wastes
</t>
    </r>
    <r>
      <rPr>
        <sz val="10"/>
        <rFont val="Arial"/>
        <family val="2"/>
      </rPr>
      <t xml:space="preserve">• to prevent sharps from entering the general waste stream by expanding Council's public place sharps collection service
• to prevent expanded polystyrene (EPS) from entering Council's landfill 
• to encourage and enable the community to recycle motor oil 
• to divert e-waste and Community Recycling Centre (CRC) - accepted household problem wastes from landfill 
</t>
    </r>
    <r>
      <rPr>
        <u/>
        <sz val="10"/>
        <rFont val="Arial"/>
        <family val="2"/>
      </rPr>
      <t>Increase Public Place Recycling</t>
    </r>
    <r>
      <rPr>
        <sz val="10"/>
        <rFont val="Arial"/>
        <family val="2"/>
      </rPr>
      <t xml:space="preserve">
• to increase public place recycling infrastructure  </t>
    </r>
  </si>
  <si>
    <r>
      <rPr>
        <u/>
        <sz val="10"/>
        <rFont val="Arial"/>
        <family val="2"/>
      </rPr>
      <t xml:space="preserve">Recover Problem Wastes
</t>
    </r>
    <r>
      <rPr>
        <sz val="10"/>
        <rFont val="Arial"/>
        <family val="2"/>
      </rPr>
      <t xml:space="preserve">• establish new contract for supply and collection of public place sharps, develop revised collateral to promote the service to the public
• continue EPS recycling operation at Council's CRC
• continue motor oil recycling
• continue to collect problem household waste and e-waste 
• continue offering household problem waste drop off stations in Council libraries and facilities 
</t>
    </r>
    <r>
      <rPr>
        <u/>
        <sz val="10"/>
        <rFont val="Arial"/>
        <family val="2"/>
      </rPr>
      <t>Increase Public Place Recycling</t>
    </r>
    <r>
      <rPr>
        <sz val="10"/>
        <rFont val="Arial"/>
        <family val="2"/>
      </rPr>
      <t xml:space="preserve">
• introduce public place recycling bins into more parks and in Council-operated community facilities  </t>
    </r>
  </si>
  <si>
    <r>
      <t xml:space="preserve">To assist with developing a dataset of weights and price points of items that move through the reuse economy.  
Note - </t>
    </r>
    <r>
      <rPr>
        <i/>
        <sz val="10"/>
        <rFont val="Arial"/>
        <family val="2"/>
      </rPr>
      <t>This project may spread over 2 years.</t>
    </r>
  </si>
  <si>
    <r>
      <rPr>
        <i/>
        <sz val="10"/>
        <color theme="1"/>
        <rFont val="Arial"/>
        <family val="2"/>
      </rPr>
      <t>Objectives</t>
    </r>
    <r>
      <rPr>
        <sz val="10"/>
        <color theme="1"/>
        <rFont val="Arial"/>
        <family val="2"/>
      </rPr>
      <t xml:space="preserve"> 
 i) Develop a comprehensive waste reduction program focusing on waste avoidance and recycling across all areas of Council 
ii) Work towards state government targets for reduction of waste generation and recycling
 ii) Document and promote successes to the wider community.</t>
    </r>
  </si>
  <si>
    <r>
      <rPr>
        <i/>
        <sz val="10"/>
        <color theme="1"/>
        <rFont val="Arial"/>
        <family val="2"/>
      </rPr>
      <t xml:space="preserve">Objective
</t>
    </r>
    <r>
      <rPr>
        <sz val="10"/>
        <color theme="1"/>
        <rFont val="Arial"/>
        <family val="2"/>
      </rPr>
      <t xml:space="preserve">  i) Develop information and awareness campaign around chemical waste and CRC collection services, including CRC education trailer, workshops and signage</t>
    </r>
  </si>
  <si>
    <r>
      <rPr>
        <i/>
        <sz val="10"/>
        <color theme="1"/>
        <rFont val="Arial"/>
        <family val="2"/>
      </rPr>
      <t>Stage one - August to December 2017</t>
    </r>
    <r>
      <rPr>
        <sz val="10"/>
        <color theme="1"/>
        <rFont val="Arial"/>
        <family val="2"/>
      </rPr>
      <t xml:space="preserve">
- promote and fund equipment  for 11 StS workshops
- negotiate the on-line Scraps to Soil program with private provider
- develop detailed communications plan incorporating EPA branded materials, Love Food Hate Waste
</t>
    </r>
    <r>
      <rPr>
        <i/>
        <sz val="10"/>
        <color theme="1"/>
        <rFont val="Arial"/>
        <family val="2"/>
      </rPr>
      <t>Stage two - February to June 2018</t>
    </r>
    <r>
      <rPr>
        <sz val="10"/>
        <color theme="1"/>
        <rFont val="Arial"/>
        <family val="2"/>
      </rPr>
      <t xml:space="preserve">
-roll out on-line program in tandem with workshop program in the Mid Coast area
- finalise plans for collective composting approaches, including compost management at proposed locations </t>
    </r>
  </si>
  <si>
    <r>
      <rPr>
        <i/>
        <sz val="10"/>
        <color theme="1"/>
        <rFont val="Arial"/>
        <family val="2"/>
      </rPr>
      <t>Objectives:</t>
    </r>
    <r>
      <rPr>
        <sz val="10"/>
        <color theme="1"/>
        <rFont val="Arial"/>
        <family val="2"/>
      </rPr>
      <t xml:space="preserve">
 i) Establish business generated plastic film collection in conjunction with CRCs
ii) Extend support for soft plastic  avoidance initiatives through the Boomerang bags network and other community groups
</t>
    </r>
  </si>
  <si>
    <r>
      <rPr>
        <i/>
        <sz val="10"/>
        <color theme="1"/>
        <rFont val="Arial"/>
        <family val="2"/>
      </rPr>
      <t>Stage One</t>
    </r>
    <r>
      <rPr>
        <sz val="10"/>
        <color theme="1"/>
        <rFont val="Arial"/>
        <family val="2"/>
      </rPr>
      <t xml:space="preserve">
-Scope and develop collection systems for  plastic film in conjunction with MCC contractor 
- Consult with the regional Boomerang Bags network on cost effective measures to assist them reach targets and raise awareness
-Research options for local community collection points for soft plastic.
</t>
    </r>
  </si>
  <si>
    <r>
      <rPr>
        <i/>
        <sz val="10"/>
        <color theme="1"/>
        <rFont val="Arial"/>
        <family val="2"/>
      </rPr>
      <t>Stage One</t>
    </r>
    <r>
      <rPr>
        <sz val="10"/>
        <color theme="1"/>
        <rFont val="Arial"/>
        <family val="2"/>
      </rPr>
      <t xml:space="preserve">
-Signage audit undertaken
-Project scoped and brief developed
-Communication strategy to incorporate EPA branded materials</t>
    </r>
  </si>
  <si>
    <t xml:space="preserve">To examine domestic waste and recycling generation (materials and contamination) to identify trends and inform future strategy and service delivery. </t>
  </si>
  <si>
    <t xml:space="preserve">To engage a consultant to support Councils to undertake refund sharing agreement negotiations to: 
 *ensure they are kept separate from China Sword negotiations and 
  *ensure a good outcome for the community </t>
  </si>
  <si>
    <t>Engage a consultant to undertake MRF sharing agreements on behalf of Councils - by August 2018
Utilise audit data (from above project) to inform negotiations
Have signed agreements with all 3 MRFs before December 1st 2018</t>
  </si>
  <si>
    <t>Sutherland Shire Council</t>
  </si>
  <si>
    <t>Managing Recycling Costs</t>
  </si>
  <si>
    <t xml:space="preserve">Visy, Council's recycling contractor have indicated thaw they will charge Council for delivery of recycling to it's MRF, backdated to April 2018. The Charge will be approximately $60/tonne where previously Council received some income from delivered recyclables. The estimated annual cost to Council arising from this charge is in the vicinity of $1.4 million per year. </t>
  </si>
  <si>
    <t xml:space="preserve">Funds will be used to partially offset the increased recycling costs arising from the China Sword policies. </t>
  </si>
  <si>
    <t xml:space="preserve">Evidence of the increased costs will be provided, and funds will be used. Council's strategic plan will be updated to outline local action continue household recycling collection services. Actions will include, but not limited initiatives such as the purchase of mattress recycling truck to reduce overall service costs, trial projects of the use of recyclables in road construction and so on. </t>
  </si>
  <si>
    <t xml:space="preserve">Mobile Garbage Bin stickers </t>
  </si>
  <si>
    <t>One of the initial strategies of our 2017/18 waste education program is to produce and install waste education stickers to all Shire MGBs.</t>
  </si>
  <si>
    <t>Bin lid stickers with photographic images will be developed for our kerbside 3 bin system for guidance and education.</t>
  </si>
  <si>
    <t>Hills Shire Council (The)</t>
  </si>
  <si>
    <t>Kempsey Shire Council</t>
  </si>
  <si>
    <t>Design and deliver a one day workshop in Q3/Q4 (depending when Council trials complete) in collaboration with EPA Organics Team. Project was in action plan, but no budget allocated.</t>
  </si>
  <si>
    <t>Recycled Roads</t>
  </si>
  <si>
    <t xml:space="preserve">This pilot project will be rolled out in late July 2018 in conjunction with Downer. Approximately 250m of residential road will be resurfaced with the new project containing a mixture recycled glass, recycled soft plastic and recycled asphalt incorporated into the road base. </t>
  </si>
  <si>
    <t>Waste Wise Workshops</t>
  </si>
  <si>
    <t>We are seeking approval of WLRM funding to cover the costs of conducting and promoting these courses as well as incentives such as worm farms and compost bins for participants.</t>
  </si>
  <si>
    <t xml:space="preserve">Council runs a program of Waste Wise Workshops aimed at encouraging waste avoidance, minimisation and recycling. These workshops are targeted at the community and to date have proved to be very popular and usually book out within 48 hours of the project being listed. 
Workshop themes include:
Composting and Worm farming
Productive Organic Gardening
Bokashi Workshops
Chook Keeping workshops (food waste avoidance)
Small Balcony Gardening (Food waste avoidance)
Watch Your Waste workshops (tip and MRF tours) </t>
  </si>
  <si>
    <t xml:space="preserve">Council conducts up to 30 Waste Wise Living Workshops each year free of charge to its residents. Courses are extremely popular and almost always book out. Funding is to support the Waste Wise Living Workshops for the period 2018-2021  @ $40 000 per year. </t>
  </si>
  <si>
    <t>CDS Specific Waste Audit</t>
  </si>
  <si>
    <t>This project will engage a suitably qualified waste audit consultant to undertake a CDS-specific audit of a representative sample of household recycling bins and 14 public place recycling bins, located in public place waste and recycling infrastructure along Bathers Way. The information obtained from this audit will enable Council to have a thorough understanding of the impacts of the CDS scheme and allow for negotiation of refund sharing. The success of these negotiations will have long term implications and impacts on how Newcastle Council delivers waste, recycling and resource recovery projects and programs.</t>
  </si>
  <si>
    <t xml:space="preserve">A suitably qualified waste audit consultant will be engaged to undertake a CDS-specific audit of:
• A random sample of a minimum of 220 household recycling bins
• 14 recycling bins located in public place waste and recycling infrastructure along Bathers Way. 
This audit will also provide a count of coffee cups disposed in the public place recycling bins to assist with Project A1 – Rethink Reuse – Coffee Cup project as these bins are located in close proximity to a number of the facilities to be targeted through the Rethink Reuse project. The information obtained through this audit will also be used to inform future waste and recycling education programs.
</t>
  </si>
  <si>
    <t>Penrith City Council</t>
  </si>
  <si>
    <t>Employ a Senior Waste Planning Officer to implement Development Controls for Waste Management and Resource Recovery.  Work with Planning NSW, the EPA, Regional Waste Groups and the Penrith, Blue Mountains and Hawkesbury Alliance.</t>
  </si>
  <si>
    <t>Waste Planning in Penrith</t>
  </si>
  <si>
    <t xml:space="preserve">To effectively develop, co-ordinate and manage waste planning policy projects, policy documents and contracts that will meet Council’s waste planning vision and innovative service objectives. To provide guidance, both within, and outside Council, that reflects Council’s waste guidelines, and responds to the issues and challenges associated with regional development across the City. Provide a review /refinement of the Council's waste planning procedures and practices for development assessment. Facilitate/implement innovative waste collection and service infrastructure within commercial and residential developments consistent with Councils sustainability visions. </t>
  </si>
  <si>
    <t>Place Management and Waste Partnership</t>
  </si>
  <si>
    <t>This project's objectives are to improve resident's education on resource recovery, improve bin infrastructure, ensure appropriate waste services for each property, improve behaviours and subsequent amenity.</t>
  </si>
  <si>
    <t>Employ and train staff to assess the identified area and identify properties with the potential to change services to allow for increased resource recovery.  To undertake education and community engagement infield to empower residents to use the bins correctly, place bins out the night before collection, bring bins in after collection, and use clean up collection services in lieu of illegal dumping.</t>
  </si>
  <si>
    <t>Council has adopted a Waste DCP and developed supporting guidelines to ensure improved waste practices in new developments and subdivisions.  This is building on the role of the Innovation Officer.  The success of that project has led to the need for a Senior Planning Officer with the capacity and experience to implement and enhance this groundwork to ensure adoption by Council planners and developers.</t>
  </si>
  <si>
    <t>Subsidise increased MRF gate fee following China Sword</t>
  </si>
  <si>
    <t>The China Sword crackdown on exported recycling (mainly paper and plastics) has resulted in most MRFs in Australia suffering financial loss.  The MRF in the Shoalhaven, Shoalhaven Recycling, requested a 3 month increase in gate fee to cover the initial impact of this change.  The March 2018 updated guidelines for BWRF allowed the use of the payment to offset increased kerbside recycling collection costs associated with China’s National Sword policy and support the ongoing, uninterrupted delivery of kerbside recycling collection services</t>
  </si>
  <si>
    <t>Offset the increased kerbside recycling collection costs associated with China’s National Sword policy and support the ongoing, uninterrupted delivery of kerbside recycling collection services</t>
  </si>
  <si>
    <t>Shoalhaven City Council</t>
  </si>
  <si>
    <t>Smarter Cleaner Greener Multi Units</t>
  </si>
  <si>
    <t>Employ an officer to engage with Strata's and residents of multi unit dwellings to provide awareness around correct recycling, reducing waste and preventing illegal dumping</t>
  </si>
  <si>
    <t>Eastwood Canal Litter Reduction</t>
  </si>
  <si>
    <t>Improve community awareness on the issues relating to litter and waterways</t>
  </si>
  <si>
    <t>Engage a contractor to design a mural to go along the Eastwood Canal Fencing which highlights the problems associated with littering particularly around waterways and busy shopping areas
The mural will also act as a means of preventing litter being blown into the canal</t>
  </si>
  <si>
    <t>Consult with the Centre for the most appropriate way forward based on contribution of $72,000. Potential for investment in trials that are led for a consortium of Councils. Whilst SSROC would like a MRF to host a  microfactory in the region as a demonstration project; the Centre is not yet at this stage (will be during 18/19)</t>
  </si>
  <si>
    <t xml:space="preserve">Previous BWRF funds have been used to support the development and establishment of the Zero Waste Network Sydney. </t>
  </si>
  <si>
    <t>To be an actively supportive member of that network to help Councils and Metropolitan Sydney meet regional reuse objectives</t>
  </si>
  <si>
    <t xml:space="preserve">The study is part of a suite of work informing the business case for reuse centres in the region. Findings will be combined with the 2014 SSROC Clean Up Audit data which identifies the potential quantum of household items that could be reused/refurbished arising from this region.  It will inform Council strategic direction and decisions for reuse and clean up services. </t>
  </si>
  <si>
    <t xml:space="preserve">Reverse supply chain - Identify middle and end markets for reusable (or repairable) household items that could be recovered (in the first instance from Council kerbside clean up services) and the service providers capacity and service capabilities. Final scope to be agreed with Institute Sustainable Futures
</t>
  </si>
  <si>
    <t>First stage will be undertaken in partnership with the Institute Sustainable Futures (ISF) at UTS as a student final year project. Funding allows for Formal presentation of findings and recommendations by ISF.</t>
  </si>
  <si>
    <t xml:space="preserve"> </t>
  </si>
  <si>
    <t>Port Macquarie-Hastings Council</t>
  </si>
  <si>
    <t xml:space="preserve">Tweed Shire Council </t>
  </si>
  <si>
    <t>Soil processing for reuse</t>
  </si>
  <si>
    <t>With the proposed amendments to the POEO Legislation Council has determined that it would be beneficial to process soils and fill material being bought to the Stotts Creek Resource Recovery Centre for reuse</t>
  </si>
  <si>
    <t>Purchase of a unit to allow us to process fill which is disposed of for reuse</t>
  </si>
  <si>
    <t>CDS MRF Sharing agreement support</t>
  </si>
  <si>
    <t xml:space="preserve">The deadline for councils to come to an agreement with their MRF contractors in relation to CDS sharing  is fast approaching. Due to the China Sword situation, there is potential for contractors to argue for a higher proportion of the value than is appropriate in the medium and long term. MIDWASTE members agreed to engage a consultant to support the negotiation process to ensure an equitable outcome for the community.  </t>
  </si>
  <si>
    <t>Introduction of Compacting Cardboard Baler at the Resource Recovery Centre</t>
  </si>
  <si>
    <t xml:space="preserve">Tonnages show an incremental increase in cardboard brought into the WSC resource recovery centre for recycling </t>
  </si>
  <si>
    <t xml:space="preserve">Objectives are to increase recovery and collection of cardboard from the Resource Recovery Centre and increase quality of cardboard product collected at the RRC. Currently recycling of cardboard at the RRC is limited by the storage capacity at the site, and the unbaled product has limited re-sale markets. The baler will significantly increase the amount of cardboard that could be taken in as well as improving the handling and quality of the produce for recycling. </t>
  </si>
  <si>
    <t>Woollahra Municipal Council</t>
  </si>
  <si>
    <t xml:space="preserve">Ku-ring-gai Municipal Council </t>
  </si>
  <si>
    <t>E-waste disposal</t>
  </si>
  <si>
    <t>Council library's collect e-waste and have no ability to fund disposal particularly for small items such as CD's and DVDs.</t>
  </si>
  <si>
    <t xml:space="preserve">To divert small e-waste collected at Ku-ring-gai Council libraries from landfill </t>
  </si>
  <si>
    <t>Tyre Disposal</t>
  </si>
  <si>
    <t>Ku-ring-gai Council is removing the mini wheels track at St Ives Showground.  This project will support the restoration of lands back to ecologically significant Duffy's Forest at St Ives Showground through disposal of tyres.</t>
  </si>
  <si>
    <t>This funding will contribute to the disposal costs to recycle the tyres used at the mini wheels track</t>
  </si>
  <si>
    <t>Waste Strategy Consultation</t>
  </si>
  <si>
    <t>Council is preparing a waste strategy using 2018/19 funding.  This project will support the consultation process with pop-up events</t>
  </si>
  <si>
    <t xml:space="preserve">Number of consultations with residents </t>
  </si>
  <si>
    <t>Pop-up events to be held across the LGA to support the consultation process for KMC's waste strategy</t>
  </si>
  <si>
    <t>Georges River Council</t>
  </si>
  <si>
    <t>Regional Illegal Dumping Squad (RID Squad)</t>
  </si>
  <si>
    <t xml:space="preserve">Council employs a Waste Investigations Officer and maintains a dumped rubbish database. The RID Squad has worked with Council for the past 3 years combating illegal dumping in the local government area. </t>
  </si>
  <si>
    <t xml:space="preserve">The RID Squad will be working with Councils Investigations Officer and Field Officers to provide support and conduct investigations. </t>
  </si>
  <si>
    <t>The RID Squad will focus on enforcement, conduct regular patrols of the Georges River LGA and develop an illegal dumping database. Council will have access to the regional illegal dumping database, increase community awareness, education and enforcement of illegal dumping through surveillance.</t>
  </si>
  <si>
    <t>Green Waste drop off service</t>
  </si>
  <si>
    <t>The volume of green waste generated by residents is steadily increasing in the Georges River Local Government Area. Many residential properties in the area generate more green waste than can be disposed of in the 240L bin (collected on a fortnightly basis</t>
  </si>
  <si>
    <t>To provide a free drop off service for residents to drop off their excess branches or prunings to be turned into mulch. Events will occur throughout the Spring and Summer months.</t>
  </si>
  <si>
    <t>Free drop off events will be scheduled where residents can either bring tree branches and large prunings to be turned into woodchips/mulch  OR drop off green waste including tree prunings, branches and lawn clippings in provided skip bins. All unwanted material will be taken to the Lucas Heights Organics Platform for composting.</t>
  </si>
  <si>
    <t>Electronic Waste Drop off Service</t>
  </si>
  <si>
    <t xml:space="preserve">Electronic items are becoming more prevalent in our waste streams as we constantly update our televisions and technology. Many of these products contain toxic chemicals such as lead, mercury and arsenic that we need to keep out of landfills. The former Hurstville Council established a permanent electronic waste drop off site in 2013 and is now open to all Georges River Council residents. Televisions and computer products are collected as part of the National Television and Computer Recycling Scheme in partnership with TechCollect. </t>
  </si>
  <si>
    <t>This project will allow Council to continue to collect and recycle the non-scheme electronic waste from residents due to the high demand for this service.</t>
  </si>
  <si>
    <t>Free E-waste drop off events will be scheduled for Saturday between 8:00am - 12:00pm where residents can drop off their broken/unwanted E-waste.  The events will be advertised on Councils website and an information brochure distributed to all Houses in the LGA.</t>
  </si>
  <si>
    <t>A dedicated education officer will be employed to work with multi-unit dwellings (MUDs) to decrease the waste generation and increase recycling rates within the MUDs.</t>
  </si>
  <si>
    <t>Two collection events will be held in 2017/2018 to assist local residents to remove and dispose of asbestos legally. Licensed contractors will be engaged to enter the homes of registered residents who have legal non-friable bonded asbestos within their properties. Residents will need to register with Council.</t>
  </si>
  <si>
    <t>Business Waste Program</t>
  </si>
  <si>
    <t>Over the next 6 months till December 2018, the Business Waste Officer will continue to research and engage with businesses in the industrial areas.</t>
  </si>
  <si>
    <t>Kempsey Mobile CRC attendant</t>
  </si>
  <si>
    <t>KSC received EPA grant funding to build our award winning CRC trailer and the BWRF funds can help keep it running with co-funding the attendant/driver.</t>
  </si>
  <si>
    <t xml:space="preserve">This project covers the cost of this extra CRC attendant position to drive out to many remote township communities to make it easier for them to safely dispose of household problem wastes. </t>
  </si>
  <si>
    <t>The attendant provides waste education, safe waste transfer services and maintains the mCRC trailer and CRC main site to EPA/Toxfree standards.</t>
  </si>
  <si>
    <t xml:space="preserve">Council needs this to gain needed data for managing illegal dumping hot spots and RID online reporting. </t>
  </si>
  <si>
    <t>Buying Rangers needed surveillance equipment to deploy in hotspots to capture illegally dumping and littering</t>
  </si>
  <si>
    <t>The bulk of the equipment was purchased in the previous BWRF year however extra items needed</t>
  </si>
  <si>
    <t>Holding remaining funds in reserve for increased processor costs for recycling to continue</t>
  </si>
  <si>
    <t>China National Sword import restrictions for recycling outputs have given JR Richards impetus to claim an extra $227/t processing fee over existing fee to be paid from 1 April 2018 which council is disputing with assistance of Impact Environmental Consulting.</t>
  </si>
  <si>
    <t>To hold aside any available funds that can absorb additional recycling bin processing costs as council does not want to increase bin service costs to ratepayers or landfill recycling if it is seen as cheaper by a majority of the community/ councillors.</t>
  </si>
  <si>
    <t xml:space="preserve">We recycle around 3,000 tonnes per annum from 13,000 households so $21,500 will help but not cover costs if we have to backpay JR Richards $327/t back to April's Fools Day, but we are hoping to only have to pay from date of agreement at a lower more justified additional fee. </t>
  </si>
  <si>
    <t>Wasteless in the Bay 2018</t>
  </si>
  <si>
    <t>Design/distribution of resources, fact sheets, videos and workshops/events to encourage waste avoidance, increased recycling, reduced contamination and community engagement and the creation of education/engagement surveys. Distribution of recycling stations/infrastructure to schools/community facilities and more!</t>
  </si>
  <si>
    <t>Byron Shire Council's Waste Management and Resource Recovery Strategy</t>
  </si>
  <si>
    <t>Consultant engaged. BAU analysis. AWT options Analysis. Strategy Development. Public Consultation. Strategy Adoption. Strategy Implementation.</t>
  </si>
  <si>
    <t xml:space="preserve">New programs and services to target key themes of waste: 
Collection Service Matters; Waste Matters; Recycling Matters; Garden Organics Matters; Food Matters; Composting Matters; Community Matters; and Reuse Matters. 
A large number of programs will be run under each of the key themes in order to target preferable actions on the waste hierarchy; avoid, reduce, reuse, recycle and recover. </t>
  </si>
  <si>
    <t>Charcoal bins</t>
  </si>
  <si>
    <t>avoid and/or reduce waste generation</t>
  </si>
  <si>
    <t>manage problem wastes better</t>
  </si>
  <si>
    <t>Wollondilly Shire Council</t>
  </si>
  <si>
    <t xml:space="preserve">Supportive recycling educational material </t>
  </si>
  <si>
    <t xml:space="preserve">Develop and improve educational material around our yellow lidded recycling bin. With a main focus around creating new artworks for our kerbside MGB's. </t>
  </si>
  <si>
    <t>Aboriginal Housing and Department of Housing education and support</t>
  </si>
  <si>
    <t>Bin audit and inventory</t>
  </si>
  <si>
    <t>In recent years, the City has experienced significant growth, changes to housing stock and property usage. A number of residential dwellings have been converted to mixed use development or  partially subdivided. This has led to significant concern over the number of bins currently in service and stored on properties. In addition bins in the former South Sydney are have to been replaced since the rollout of the collection contract over 10year ago. Therefore, the City has identified a need to undertake a comprehensive review of all domestic waste and recycling bins currently in service, to identify number of bins in service and reconcile these with applicable charges. Furthermore to identify opportunities for improvement and increased service efficiency.</t>
  </si>
  <si>
    <t xml:space="preserve">The aim of the project is to consolidate bin numbers in service, ensure all properties have the correct allocation of bins and are charged appropriate waste charges.
Identify opportunities for improvement and increase efficiency of collection
Increased resource recovery </t>
  </si>
  <si>
    <t xml:space="preserve">A contractor will be engaged  to undertake the bin audit commencing December 2018: The audit includes:
(a) A bin condition rating;
(b) Evaluation of whether the premise has the ideal bins to suit the various waste streams, and recommendations for any changes;
(c) Review of on-site bin storage arrangements are adequate, and where not recommending what should be changed;
(d) Supply and installation of a Council Approved indelible Bin Identification sticker where the sticker does not exist. This Identification sticker will include the property address;
(e) Recording of the bin serial number, RFID, bin capacity and waste type;
(f) Report of any damage warranting repair; opportunity for bin changes to increase collection efficiency
(g) Recording and or update to any bin presentation information, including geospatial coordinates and any special arrangements required to collect the bin;
(h) Recording of the presentation type (street presentation, on-site, etc.).
</t>
  </si>
  <si>
    <t>Sydney (City of) Council</t>
  </si>
  <si>
    <t>Council is preparing a waste strategy as part of 18-19 project list.  Top up funding is required for the development of the Waste Strategy</t>
  </si>
  <si>
    <t>A Consultant will be engaged to develop the Waste Strategy</t>
  </si>
  <si>
    <t>Purchase additional surveillance cameras to aid compliance action</t>
  </si>
  <si>
    <t>Detect and reduce illegal dumping in key locations as per RIDonline data</t>
  </si>
  <si>
    <t>Order additional surveillance cameras to be able to monitor remote and hotspot locations. Including batteries and additional charger</t>
  </si>
  <si>
    <t xml:space="preserve">Order addition cameras. 
The Illegal Dumping Officer and Sustainability Coordinator will be responsible for delivery. </t>
  </si>
  <si>
    <t>Install access control gates to prevent future dumping</t>
  </si>
  <si>
    <t>Remote areas along dirt roads and fire trails are commonly used for illegal dumping as per RIDonline data</t>
  </si>
  <si>
    <t>Install gates to prevent access to areas that have been identified as illegal dumping hotspots and have recently been cleaned up</t>
  </si>
  <si>
    <t xml:space="preserve">
5 x gates - supply and install
The Illegal Dumping Officer and Sustainability Coordinator will be responsible for delivery. </t>
  </si>
  <si>
    <t xml:space="preserve">Residential Bin Audit </t>
  </si>
  <si>
    <t xml:space="preserve">Currently there is no data relating to residential bin usage and bin contamination levels within the LGA. The data is important in order to refine educational campaigns and compliance action to get the greatest value. </t>
  </si>
  <si>
    <t xml:space="preserve">Obtain data relating to residential bin usage and bin contamination levels within the LGA. 
</t>
  </si>
  <si>
    <t xml:space="preserve">The Waste Manager will be responsible for delivery. 
General, recycling and green waste bins to be audited in matching pairs. 
To be done as per "Guidelines for Conducting
Household Kerbside Residual Waste, Recycling and Garden Organics Audits in NSW Local Government Areas" available on EPA website. </t>
  </si>
  <si>
    <t>Waste Education and Campaign Material</t>
  </si>
  <si>
    <t xml:space="preserve">Waste Education is crucial in achieving better waste management within the Wollondilly Shire Council LGA. Therefore, it is important that appropriate funds are allocated in order to provide waste education to the community. </t>
  </si>
  <si>
    <t xml:space="preserve">Educational pamphlets and flyers for community events. Waste awareness/education for Events. Illegal Dumping signage at key locations. </t>
  </si>
  <si>
    <t xml:space="preserve">Educational pamphlets and flyers for community events. Waste awareness/education competition for Events. 
Obtain pull up and fence type banners to be placed at community events and around the LGA in highly visible areas to educate residents of the issues re illegal dumping and reporting information. 
Key signage locations have already been identified. Signage will be designed to conform with the EPA-developed ‘Report Illegal Dumping’ campaign material. Signage will be ordered and installed after EPA approval. 
The Illegal Dumping Officer and Sustainability Coordinator will be responsible for delivery. </t>
  </si>
  <si>
    <t>MSWA (formerly MACROC)</t>
  </si>
  <si>
    <t>Waste education stickers for all Shire MGBs has been identified as a vital education tool. The program has expanded from the original program (B2) to supply an additional 5,000 waste stickers and 5,000 recycling stickers than originally budgeted. This funding will assist support the printing cost of these stickers.</t>
  </si>
  <si>
    <t xml:space="preserve">Chatswood Coffee Cup Challenge 
</t>
  </si>
  <si>
    <t xml:space="preserve">Disposable coffee cups are a current focus for educational programs for resource recovery and waste avoidance across Australia. Accessible coffee cup recycling stations are a better alternative to sending disposable coffee cups to landfill. </t>
  </si>
  <si>
    <t>Raise awareness and reduce the amount of disposable coffee cups being landfilled by collecting and recycling disposable coffee cups and encouraging the use of re-usable coffee cups. The campaign will aim to engage coffee shops, office buildings and other businesses in Chatswood to participate in the challenge. As part of the campaign Council will also install disposable coffee cup recycling stations in public areas for 1 month. 
The campaign and coffee cup recycling stations will also serve as an educational tool to highlight the impact of disposable coffee cups on the environment and promote the use of reusable coffee cups.</t>
  </si>
  <si>
    <t xml:space="preserve">Council intends to partner with Simply Cups to recycle coffee cups in public spaces and businesses. The Campaign will involve four components:
1. Engage businesses such as, coffee retailers, office buildings and shopping centres to participate in the challenge. To incentivise participation Council will assist businesses with costs associated with recycling coffee cups.
2. Promotional, education and engagement messaging.
3. Install public place coffee cup recycling stations for a period of 1 month.
4. Provide coffee cup recycling service to participating businesses, with Council assisting with start up costs and collections for a period of 2 months.
The coffee cup recycling stations will be located in Chatswood (near Victoria Ave) around transport and business hubs. Participating businesses will promote and display educational messaging to encourage the use the coffee cup recycling stations within their premises and in public spaces. </t>
  </si>
  <si>
    <t>MUD Garbage &amp; Recycling Improvement Program
(Part 1- Bin Reconciliation)</t>
  </si>
  <si>
    <t>Improve MUD bin room infrastructure and identify opportunities for new waste services.</t>
  </si>
  <si>
    <t>This project will provide quantitative data on infrastructure currently in place at MUDs, along with the number of bins that require repair or replacement. 
Outline of actions:
1. Reconcile bins and check compliance with rates entitlements.  
2. Identify bins that need to be repaired or replaced. 
3. Review bin area and assess potential for new services (i.e. charity bins, e-waste etc.).
4. Engage with building managers and strata.</t>
  </si>
  <si>
    <t>Council will engage a contractor to carry out actions at selected MUDs. This will be carried out in the 2019-20 financial year.</t>
  </si>
  <si>
    <t>Illawarra Shoalhaven Joint Organisation (ISJO)</t>
  </si>
  <si>
    <t>Keep it coming round - recycle right campaign
(Project also on 18-19 table)</t>
  </si>
  <si>
    <t>The aim of the education program is to re-educate and engage the community particularly with respect to: reducing contamination in recycling bins, avoiding unnecessary waste generation and valuing products made from recyclable material. 
The specific objectives are outlined on 18-19 project table</t>
  </si>
  <si>
    <t xml:space="preserve"> A range of strategies have been proposed for a comprehensive behaviour change program inclusive of a community survey,  face to face education, bin monitoring, social media and development of promotional products. 
More details on 18-19 project table</t>
  </si>
  <si>
    <t xml:space="preserve"> FOGO engagement and education  campaign
(Let's all recycling our food and garden organics)</t>
  </si>
  <si>
    <t>Community Law Enforcement Officer (litter prevention)</t>
  </si>
  <si>
    <t xml:space="preserve">In order to get an understanding of the effect the introduction of the CDS had on the dry recycling stream Council plans to undertake audits of recycling bins to understand the number of eligible CDS containers within the bin after 6 and 12 months after the introduction of the program to see the change. To conduct a waste and recycling audit as well to understand the % of recyclables and CDS eligible material still in the red bin. </t>
  </si>
  <si>
    <t>Domestic Waste Kerbside Audit</t>
  </si>
  <si>
    <t>Kerbside Audit</t>
  </si>
  <si>
    <t xml:space="preserve">This is part of the same project in the 18-19 table.
</t>
  </si>
  <si>
    <t>Materials Handler</t>
  </si>
  <si>
    <t xml:space="preserve">
Food organics: What next?</t>
  </si>
  <si>
    <t xml:space="preserve">UNSW SMaRT Centre - SSROC joint solutions
</t>
  </si>
  <si>
    <t xml:space="preserve">Support Zero Waste Network. </t>
  </si>
  <si>
    <t xml:space="preserve"> Analysis reuse markets. </t>
  </si>
  <si>
    <t>Regulatory frameworks review to increase resource recovery</t>
  </si>
  <si>
    <t xml:space="preserve"> SSROC has a suite of policy statements directed to the future of waste management in Sydney metro. To progress this policy SSROC will identify the opportunities and barriers to developing the circular economy that are presented by legislation and regulation of the waste and resource recovery sector.  Findings to be made available to the NSW Government as part of the 20 year waste strategy process.</t>
  </si>
  <si>
    <t>Engage legal firm to undertake a review of key legislative instruments that affect the ability to move towards the circular economy, and make recommendations that can be taken to NSW Government legislative reviews scheduled for coming years (e.g. POEO) - Part funded from 1718 remaining funds and from 1819 reallocated  funds</t>
  </si>
  <si>
    <t>Work will be undertaken by a legal firm with expertise in the waste sector following a request for quotes.</t>
  </si>
  <si>
    <t>Asbestos Identification Gun</t>
  </si>
  <si>
    <t>Improve asbestos management, with asbestos identification gun</t>
  </si>
  <si>
    <t>Polystyrene Baler</t>
  </si>
  <si>
    <t>Council has been renting an EPS Recycling Machine for the past three years.  Our rental agreement has now expired and we now have the opportunity to purchase the machine outright.</t>
  </si>
  <si>
    <t xml:space="preserve">To provide an innovative solution to the recycling of polystyrene (EPS) to avoid it going to landfill. </t>
  </si>
  <si>
    <t>The new machine will replace the existing polystyrene baler.  The general public will be able to continue to drop off polystyrene at the CRC for recycling.</t>
  </si>
  <si>
    <t>Legal advice for WARR related contractual matters</t>
  </si>
  <si>
    <t>Obtain legal advice on the implications of the container deposit scheme and other WARR related contractual matters</t>
  </si>
  <si>
    <t>Asbestos is a significant problem in the transfer station particularly in our green waste and bulky waste bins. Council are trialling the use of two wastewell units to permit waste screening and resource recovery prior to disposal. To deter disposal of problem waste such as asbestos and encourage appropriate use of the transfer station, we propose the installation of 4 security cameras and signage for the transfer station.</t>
  </si>
  <si>
    <t>Design, production and installation of 10 large signs for the transfer station. New signs to provide clear photographs rather than words or graphics and be of cohesive colours to match the associated bin lids/approved EPA colours. Will also provide clear "no" graphics (red circle with line through them)</t>
  </si>
  <si>
    <t>Litter bins are provided in the parks behind the beach area, however, these bins are located a significant distance from people on the beach and therefore littering on the actual beach is still a serious issue.</t>
  </si>
  <si>
    <t>To develop an integrated beach litter program that includes provision of beach bin infrastructure, a beach suitable vehicle for collection of litter from beach bins, littering signage, beach litter picking and patrols during busy periods for education and regulation purposes.
Project Completion: Capital expenditure (bins, vehicle and signage) by September 2018. Report to EPA March 2019 with 6 months data).</t>
  </si>
  <si>
    <t>To improve on Council's existing town centre and park litter program with the provision of littering signage to support existing bin infrastructure, litter picking, street sweeping and regulation activities.
Project Completion: Capital expenditure (bins and signage) by September 2018. Report to EPA March 2019 with 6 months data).</t>
  </si>
  <si>
    <t>1. Identify locations where bins are not supported by adequate signage - this includes standard litter bins and park coal bins. 
2. Provide educational and regulatory signage to support the new beach infrastructure.</t>
  </si>
  <si>
    <t>To improve household recycling and reduce littering by teaching children correct disposal practices.
Project Completion: Capital expenditure (bins and signage) by June 2018. Report to EPA December 2018 with 6 months data).</t>
  </si>
  <si>
    <t xml:space="preserve">To provide information for residents to assist recycling by providing a free app to a mobile device. </t>
  </si>
  <si>
    <t xml:space="preserve">E-waste, metals, mattresses and green waste drop off days </t>
  </si>
  <si>
    <t>Twice-monthly Saturdays for drop off of recyclable materials including e-waste, green waste, mattresses, metals, printer cartridges and x-rays at the Bayside depots at Botany and Bexley. This is an expansion of the WLRM project run by former City of Botany Bay.</t>
  </si>
  <si>
    <t xml:space="preserve">Council currently owns and operates 2 landfill facilities. A best practice facility at Raleigh and a rural legacy landfill at Dorrigo. The landfill takes approximately 200 tonnes of waste per year, predominantly made up of construction and demolition waste, with the rest of the domestic rubbish and recycling being transported to Coffs Harbour for sorting, processing and disposal. </t>
  </si>
  <si>
    <t xml:space="preserve">Education is a key way to influence behaviour change on waste education. Currently education is delivered by Councils waste contractor and in discussions with Councils Community Development team and Youth Hub they identified that young teens were being missed in the waste education space and were likely to be key influencers in the home to change behaviours.  This project will develop a set of playing cards in a game with fun graphics to  make waste messages memorable, particularly with younger students (8-14 year olds).  </t>
  </si>
  <si>
    <t>A temporary position aiming to reduce littering across the city.</t>
  </si>
  <si>
    <t>Once officer is employed they will work with the Clean Cities Project Officer to target identified litter hotspots within the City.</t>
  </si>
  <si>
    <t xml:space="preserve">In response to the Clean Cities Strategy and the Clean Community Assessments undertaken it has been identified that bin type and location influences behaviour.  Schools have been identified as a potential litter hotspot area. The majority of the bins in public places are the open top cradle/basket type bins.  This design leads to improper use by people and animals which means litter ends up on the streets and in the waterways and detrimental to the public amenity of the city. </t>
  </si>
  <si>
    <t xml:space="preserve">This project aims to reduce the incidence of litter around school precincts by assessing these areas for littering hotspots and installing 20 new bins with educational signage. </t>
  </si>
  <si>
    <t>School zones will the assessed to ensure that the bin infrastructure is adequate and well positioned. 20 bins and signage can be installed. The Community Law Enforcement Officer (litter prevention) will also target littering around schools.</t>
  </si>
  <si>
    <t xml:space="preserve">The aim of this project is to put mechanisms in place to reduce and ultimately eliminate illegal dumping on Council owned and managed reserves.  This continues the program funding by the previous rounds of the BWR Funding. </t>
  </si>
  <si>
    <t xml:space="preserve">Hotspot areas will be targeted as priority. Actions to be undertaken include fencing, mounding (planting out) gates and surveillance (motion sensor cameras). </t>
  </si>
  <si>
    <t>We will continue to implement the deterrence measures at the identified illegal dumping hotspots.</t>
  </si>
  <si>
    <t>This will be delivered across the LGA. For food waste reduction/ avoidance the Love Food Hate Waste branding will be used. The project mile stones will include the delivery of 2 workshops, attendance at 4 market stalls, advertising messages across the local paper, Facebook, our waste app and the creation of a directory of waste avoidance support for residents. 
The project will be delivered across the year with all milestones delivered by end June 2018.
The responsible officer will be the Waste &amp; Resource Project Officer.</t>
  </si>
  <si>
    <t>Council will purchase a number of bins and together with a thorough communication strategy will offer the bins to existing SUDs and monitor the feedback from the community plus any increases in overall recycling material collected.</t>
  </si>
  <si>
    <t>Subsidies offering worm farms and compost bins at wholesale prices to residents and the promotion of this service though our workshops and media channels</t>
  </si>
  <si>
    <t xml:space="preserve">Byron Shire Council has made great strides in recent years in modernising and evolving its waste management systems to realise the value of resources in the waste streams managed by Council. However, there are ongoing challenges and making further, sustained improvements in resource recovery will require creative solutions and investment in new infrastructure and systems. Council has decided not to invest in constructing and operating a new landfill within the Shire and to instead shift focus to planning for investment in longer term resource recovery infrastructure. Council has recently resolved to strive towards an aspirational zero waste to landfill target and to embed circular economy principals into the development of its Waste Management and Resource Recovery Strategy.   </t>
  </si>
  <si>
    <t xml:space="preserve">This project will contribute funding for the development of Byron Shire Council's Waste Management and Resource Recovery Strategy by a qualified consultant. The overarching objectives of the strategy are an aspiration towards zero waste to landfill and to embed circular economy principals into Council's strategic objectives. These objectives will be underpinned by targets to exceed NSW State WARR targets for all relevant waste streams. </t>
  </si>
  <si>
    <t>Community Taking Control - plastic free Byron program</t>
  </si>
  <si>
    <t>Globally 95% of all plastic packaging is used once and then wasted, often as litter. In its 2014 Marine Debris report in Australia, the CSIRO stated that, ‘two thirds of the marine debris found along our coastline is plastic, most from local sources. 'Many individuals, governments and businesses have become aware of the plastic pollution problem and are changing habits and practices. However, what we lack is a whole community taking a systematic approach to addressing disposable plastic packaging litter/use, and showing others how this could be avoided and resolved. Byron Shire is the perfect place to aspire to a plastic-free community, protect its environment, enhance its reputation as a responsible and active environmentally-friendly community and show others how this can be achieved.</t>
  </si>
  <si>
    <t>Council plan to engage Boomerang Alliance to deliver a community initiative involving Council, local businesses (specifically retail and hospitality), key agencies, markets and festivals, local media and community organisations. An alliance of these organisation will be established to coordinate and implement a Strategic Plan focused on promoting and adopting better practices and alternative products to the use of disposable, non-biodegradable plastic items, often found in litter and landfill. The initial pilot project will concentrate on adopting better practices in the hospitality sector, making festivals, markets, school fetes and events plastic free and encouraging individuals to reduce their own plastic footprint by changing behaviour and choices</t>
  </si>
  <si>
    <t xml:space="preserve">Strategic plan developed. Launch event held July 2018. Website developed. BA representative continuing to consult and sign-up businesses to the program. Collateral developed. </t>
  </si>
  <si>
    <t xml:space="preserve">Council is seeking a strategy that clearly articulates the relevant policy and regulation from national, state regional and local levels of government and its effective implementation to address our efforts to divert waste from landfill and maximise resource recovery.  The strategy would be built around circular economy principles and all actions will be tied to  outcomes that deliver on meeting WARR Targets. Council also wishes to improve communication with the general community and increase the level of data sharing to enable more informed decisions by the general public.  The strategy will embrace the themes of Personal Responsibility (responsible choices, source separation) and Civic Leadership (purchasing recycled products and public demonstration projects).The strategy would include a specific supplement on contamination management that could be readily adapted into Council's DCP to support waste minimisation and management objectives across the various dwelling and socio-economic strata; an action plan that delivers on reducing contamination generation; and a range of awareness and education initiatives that engage community at a number of various contact points, using our recent research as a focus to target specific communities.   </t>
  </si>
  <si>
    <t>Council's civic precinct operations rely upon virgin materials and do not utilise recycled products in daily operations.  The markets for materials such as crushed glass and recycled organics as sourced from household collection programs are continually under pressure and require further development to increase demand thus reducing commercial pressures on products and improve competitiveness.  Council needs to be part of the solution for marketing kerbside collected materials, provided quality standards are met.</t>
  </si>
  <si>
    <t>Council intends to purchase a bulk order of recycled organics and crushed glass from Suez, Council's processing contractor for all kerbside collected streams.  Recycled organics will be trialled in a range of public space planting applications and glass for use in pipe bedding and non-structural civil applications.  Council intends to install signage promoting the use of recycled materials to assist with public education.</t>
  </si>
  <si>
    <t>Engage the Macarthur Centre for Sustainable Living (MCSL) to deliver community workshops within identified communities. Identify suitable community facilities to deliver these workshops, and engage local service providers (e.g. community centres, social housing entities) within these communities to advertise the availability of workshops to residents.</t>
  </si>
  <si>
    <t>A brief will be prepared and a video production company engaged to produce the videos according to the specifications provided. The completed videos will then be displayed as part of Council's mobile education van, as well as on Council's website and social media platforms (Facebook and YouTube channel).</t>
  </si>
  <si>
    <t>According to the NSW EPA, people are less likely to litter if bins are clean, well-cared for and in suitable locations. Due to the geography, the natural features and the prevalence of waterways within the Canada Bay LGA, litter is an issue that must be further addressed to ensure prevention. The Council Litter Prevention Strategy was developed and this project will assist with the actions relating to infrastructure, education and better practice.</t>
  </si>
  <si>
    <t xml:space="preserve">This trial will be implemented LGA-wide. It is expected the trial will occur late 2017 - early 2018. Pending outcomes of the trial (expected 3 month duration), the collection service may be extended into mid 2018.  This project adds value to waste less and diversion projects funded by previous BWRF 2013-17 funding but it will be targeting a different waste stream from previous projects. </t>
  </si>
  <si>
    <t xml:space="preserve">In order to reach diversion goals, future waste management must consider disposal and reprocessing options for food organics. Council has committed to participate in a trial of a MUD site, where insinkerators will be installed and waste disposed of in municipal bins compared with that at a similar and nearby control site. It is anticipated that the results and findings of this trial will be shared among interested stakeholders and be used to guide innovative and unique waste management solutions into the future. </t>
  </si>
  <si>
    <t xml:space="preserve">The trial site is located in Mortlake and comprises 39 units, with a nearby control site of 37 units, also being developed currently by the same developer. This is an innovative trial that has obtained the interest of SSROC Council's, the NSW EPA, Sydney Water, consultants and private developers. </t>
  </si>
  <si>
    <t>Council will develop programs and strategies for reducing waste and increasing recycling, such as new infrastructure and behaviour change educational advertising.</t>
  </si>
  <si>
    <t xml:space="preserve">Consultancies will be commissioned by early 2018.  The project will address multiple areas across the entire LGA, as CB City hosts several transport corridors targeted for high density urban growth.  Testing of innovative systems and design integration will be undertaken in Q1 and Q2 2018. </t>
  </si>
  <si>
    <t>Battery and Light globe</t>
  </si>
  <si>
    <t xml:space="preserve">Refer to Projects (2019-2020)
</t>
  </si>
  <si>
    <t>Refer to Projects (2019-2020)</t>
  </si>
  <si>
    <t xml:space="preserve">Numerous suburbs within the Cumberland Council area are part of the identified "Asbestos Belt". Council has noticed a lack of knowledge in the community about the health and environmental risks associated with asbestos. These initiatives aim to minimise the improper storage and disposal of asbestos (e.g. in garbage bins, illegally dumped) and the associated health impacts.
</t>
  </si>
  <si>
    <t>The new 'Mobile Community Recycling Service' commenced in April 2016 and was initially funded through an environmental Trust funds as part of the 'Waste Less Recycle more' funding program. This service is currently available for residents of Cumberland &amp; Parramatta Council's.  This funding will extend the program until the end of this financial year.</t>
  </si>
  <si>
    <t>This program will collect E-Waste, textiles and problem wastes such as paint, oil, batteries, gas bottles, fire alarms &amp; extinguishers via a social enterprise (Resource Recovery).  This funding is in addition to the grant money awarded by the Environmental Trust.</t>
  </si>
  <si>
    <t>Associate membership of Hunter RID Squad enables Council to gain benefit from RID squad intelligence, processes and education as well as access to investigative services on a fee for service basis. Council cannot afford full membership</t>
  </si>
  <si>
    <t>Dungog Waste Facility accepts mattresses for a fee that is approx. 60% of the costs of collection by a contractor. Approximately 200 mattresses are collected annually. A large number of mattresses are also collected annually from illegal dumping incidents</t>
  </si>
  <si>
    <t>Processing of approximately 300t of vegetation waste in compliance with Raw Mulch exemptions. This involves the bulk shredding of co-mingled green waste by contractor and the maintenance of windrows by Council staff to produce a saleable product</t>
  </si>
  <si>
    <t>Green waste will be processed to comply with raw mulch exemption. Saleable product produced</t>
  </si>
  <si>
    <t>Council currently provides a number of education workshops and programs, these include engaging with Keep NSW Beautiful to conduct educations in schools, providing workshops to different community groups and providing educations resources such as flyers an</t>
  </si>
  <si>
    <t>An environmental education calendar is developed with the aim of at least 2 community workshops/activities per month.
A primary school education program in term 1 will be carried out at  with 10 schools
Educational workshops to the CALD community every month</t>
  </si>
  <si>
    <t>Asbestos dumping is a wide problem across the Fairfield City area. By providing a rebate scheme, this will reduce the number of illegally dumped asbestos across the LGA.</t>
  </si>
  <si>
    <t>Two collection events will be held in November 2017 and March 2018 targeting 140 household with an estimate of 1400m2 of legacy loosed asbestos collected and disposed of.</t>
  </si>
  <si>
    <t>CCTV Illegal Dumping Surveillance</t>
  </si>
  <si>
    <t>From past experience of the Former Hurstville &amp; Kogarah Councils we found that hiring CCTV Cameras for the purpose of illegal dumping surveillance was more cost and time effective then purchasing them. Georges River Council will hire 10x CCTV Cameras and place them up at hot spot areas.</t>
  </si>
  <si>
    <t xml:space="preserve">This project will provide real-time, 24hours a day monitoring and recording capability. In affect,  the presence of cameras in hotspot areas will reduce the occurrence of illegal dumping and increase the number of fines and prosecutions. </t>
  </si>
  <si>
    <t>10x CCTV cameras will be set up in and around hot spot illegal dumping areas to monitor and record any occurrences of illegal dumping. Councils Investigations Officer will conduct daily inspections of the cameras, real-time footage is recorded, alerts and up</t>
  </si>
  <si>
    <t xml:space="preserve">A part-time Business Waste Officer position will be extended to undertake research into businesses within the industrial areas of the city,  including investigating the waste material disposal of business owners in the numerous industrial areas and the industrial ecology possibilities of connecting business owners with other business owners to use waste resources and to make available materials that could be valuable resource for a completely different type of industry. 
</t>
  </si>
  <si>
    <t>To research local businesses in the industrial areas and investigate their existing waste and recycling methods. If improvements can be made then expert advice will be provided.</t>
  </si>
  <si>
    <t>A community engagement campaign under the "War on Waste" headline will be developed and implemented. This will include using local media, social media, attending community events and holding shopping centre displays. It will also involve a plastic bag free campaign targeting small local businesses: initially it will be trialled in one village then evaluated and improved upon to be rolled out in other villages. Other educational material will also be produced to support the "War On Waste"  campaign.</t>
  </si>
  <si>
    <t xml:space="preserve">A Waste Kerbside Audit provides detailed reporting about the waste and recycling streams. This includes contamination rates, urban-rural comparisons, waste compositions, CDS eligible container counts, historical comparisons and calorific values. All of this information is necessary to conduct formal reviews, informed decision-making and implementing best-practice in terms of waste education, bin system configuration, waste and recycling processing, contract negotiations, tendering process and the long-term future of Council's Waste Management Facility. 
Council historically has undertaken a Domestic Waste Audit every 3 years. Council is currently developing a Waste Management Strategy and a Sustainability Strategy and will be undertaking tendering for its domestic waste and recycling collection and processing contracts in 2019-2020. The domestic waste audit will be pivotal in providing updated information for these strategies and for tendering considerations.
The data and information gathered in the large-scale domestic waste audit will inform the critical decision-making process around how Council's Domestic Waste and Recycling will be managed into the future. This includes what opportunities and options exist for Council's Waste Management Facility, for example establishing essential infrastructure including possibly Waste to Energy, AWTs, Transfer Stations, FOGO, etc. 
</t>
  </si>
  <si>
    <t>The Environment and Regulatory Services Manager, the Waste Management Manager and the Waste Education Officer will be responsible for engaging a qualified and experienced consultant to undertake the domestic waste audit in line with the EPA's waste audit specifications.
The Waste Audit will meet the EPA's Waste Audit guidelines, it will report on the same measures as in the past to highlight trends, it will include new options: calorific value , CDS counts, kerbside clean-ups, etc.</t>
  </si>
  <si>
    <t>Building on the momentum of the ABC's War on Waste a widespread campaign will be organised to increase the recycling rates and lower contamination. Plastic Bags continue to cause significant litter problems and harm to wildlife. Council aims to reduce single use plastic bag usage in the villages.</t>
  </si>
  <si>
    <t>Disposable Coffee Cups are a daily contributor to landfill as they cannot be recycled. Council will support local Cafes in encouraging their customers to bring reusable mugs.</t>
  </si>
  <si>
    <t>Undertake a Domestic Waste Audit to assess the waste composition, recycling rates, recovery rates, contamination levels, Container Deposit Scheme counts and general waste assessment. This will inform Council in its waste education programs, waste and recycling collection contracts (tendering and processing considerations: AWT, EfW, FOGO, etc.) as well Council's Waste Management Strategy and Sustainability Strategy.</t>
  </si>
  <si>
    <t>Subsidise cost for household compost bins and worm farms. Investigate innovative solution for re-establishing mulching day service.</t>
  </si>
  <si>
    <t>Create a website for Hills residents to self educate that facilitates purchasing compost and worm farms at a subsidised rate. Conduct an investigation into mulching service opportunities by utilising options within the new domestic waste contracts for possible implementation.</t>
  </si>
  <si>
    <t>Host a separate independent Chemical CleanOut event and potentially provide a Residential Asbestos Collection Scheme.</t>
  </si>
  <si>
    <t>Better waste funding round 1 project was to address the contamination in recycling bin and illegal dumping for unit blocks in a trial area of Hornsby.  The ongoing compliance and education of residents has significantly reduced the incidents of kerbside illegal dumping.  An education campaign was designed around the graphics of 'Love where you live" with numerous items of information delivered to residents.  Bin Bays also received updated signage to ensure consistency across the Shire. Further, relationships were built with Real estate agents, body corporates and strata managers.  The compliance of bulky waste on kerbside was further extended to other units, including the new style of 5 story blocks in Hornsby.    With the increase in unit block developments and increase housing numbers required in the Shire, continual education of residents is vitally important.</t>
  </si>
  <si>
    <t xml:space="preserve">The two main project objectives are 1. Reduce the incidents of illegal dumping for bulky waste across the shire.        2. Reduce contamination in recycling bins of unit block residents.      This project will be a mix of compliance and education for all types of unit block in Hornsby shire .  </t>
  </si>
  <si>
    <t xml:space="preserve">Extend the compliance of bulky waste on kerbside across the shire.  One officer will be employed to use a range of education materials and compliance tactics focusing on ensuring that bulky waste is not put out too early and is presented in a safe manner.  The Officer will be responsible for compliance of bulky waste presentation for SUD and MUD residents.  One part time waste education officer will be employed to continue the Love where you live education program with a strong focus on MUD residents across the shire. </t>
  </si>
  <si>
    <t>Year 4 of the regional capacity building program will identify 5 specific training requirements identified in consultation with member councils. The region will manage the development and delivery of the identified courses within the region. Courses will be provided to participants at no cost at a range of appropriate and accessible venues that enhance opportunities for participation.</t>
  </si>
  <si>
    <t>Prevention &amp; Removal of Asbestos and related C&amp;D Wastes</t>
  </si>
  <si>
    <t>Playing fields and parks are major points of congregation where plastic litter often ends up in litter bins.  We want to encourage people to refill their water bottles which will have both health and environmental benefits.</t>
  </si>
  <si>
    <t>To enable and encourage volunteers to litter pick in their own time under the umbrella of Street and HarbourCare using the branding and format established by Mosman &amp; North Sydney.  Increased presence of litter pickers in the LGA would have the effect of reducing litter and reducing illegal dumping as this is less likely to occur if people are watching.   Establishing Street Harbour Care would provide liability cover for people going out and litter picking on their own time in the way that is not currently happening.</t>
  </si>
  <si>
    <t xml:space="preserve">Delivery of regional CRC communication and education strategy; Delivery of regional litter programs and </t>
  </si>
  <si>
    <t xml:space="preserve">
Council has implemented several campaigns and programs to increase local action and behaviours around avoidance, reuse and repair including plastic bag/plastic free campaigns &amp; workshops, repair cafes focused on electricals and rescued furniture, local garage sale programs and shopping safaris to promote food avoidance and reuse fashion</t>
  </si>
  <si>
    <t xml:space="preserve">The generation of residential waste destined for landfill has reduced per person.
This project will continue to develop and deliver opportunities for the local community to participate in avoidance, including campaigns e.g. for single use / disposable plastics avoidance; repair and reuse activities'; promotions to 'buy pre-loved' via local businesses and enterprises; and exposure to regional communication campaigns around responsible consumer choices to avoid waste. </t>
  </si>
  <si>
    <t xml:space="preserve">Council's 2015 kerbside audit indicates 37% food organics remains in the garbage bin. 
Council has implemented several programs to reduce food waste in the bin, including food waste avoidance initiatives under the Love Food Hate Waste banner and targeted composting / worm farming projects and programs, including a home composting initiative involving on-line education community engagement &amp; infrastructure delivery; and collaborations with strata in MUD's and in the public place using 'composting huts' in collaboration with local residents. 
</t>
  </si>
  <si>
    <t>Continuation of a home composting / worm farming initiative involving on-line education &amp; community engagement.</t>
  </si>
  <si>
    <t xml:space="preserve">Council provides yearly data reporting to the NSW government and service / educational information to the community. The amalgamation of 3 previous local government areas  requires integration of data sets to inform future reporting requirements and expansion / integration of systems and technology to provide improved service information and engagement opportunities for the community. </t>
  </si>
  <si>
    <t xml:space="preserve">Integration &amp; analysis of resource recovery / waste management data for Inner West Council.
Expansion of a Waste App to provide resource recovery / waste management service dates and education / engagement opportunities to improve use of Council clean up services (via notifications ability within the App) and assist with avoidance of illegal dumping. 
Cost of:
audit integration - approx. $7,000
waste app for residents - approx. $15,000
purpose of the waste app is to provide residents with accessible info re collection / service days and educational info particularly around additional drop off services for problem wastes to avoid illegal dumping
</t>
  </si>
  <si>
    <t>Overt and Covert surveillance of illegal dumping sites</t>
  </si>
  <si>
    <t>Council operates 5 Holiday Parks and each have varying approaches to waste management.  This project will enable a review of the current waste management infrastructure and practices, determining what is working and what improvements can be made.  This project will enable Council to work exclusively with each Holiday Park to design and implement improvements that will benefit Council and the park users this will include development and purchase of resources including new bin infrastructure, bin signage, bin compound signage, educational material for park users, signage for cabins on the waste system, assessment of current bin compound locations to determine if appropriate.  Funding will also be used to appoint a project officer.</t>
  </si>
  <si>
    <t>A review of Council's facilities (The Pavilion, Administration Building, Kiama Leisure Centre, Blue Haven (Aged Care Facility) showed inconsistencies with the waste infrastructure in place and areas of improvement i.e.. implementation of food and garden organics.  This project will include purchasing of new bins for the collection of waste, recycling and food/garden organics and signage appropriate for each facility.    Funding will also be used to appoint a project officer.</t>
  </si>
  <si>
    <t>The project will be implemented in the following Council facilities - The Pavilion, Administration Building, Kiama Leisure Centre and Blue Haven (Aged Care Facility).  Whilst all facilities have a recycling service, this project will allow us to implement a food/garden organics collection thereby minimising the amount of waste going to landfill.  A waste audit will be conducted prior to any improvements to ascertain baseline data, bin infrastructure will be purchased appropriate to the facility including signage, development of education resources for staff and a post project waste audit will be conducted.</t>
  </si>
  <si>
    <t xml:space="preserve">Continuation of the prevention and education program for Illegal Dumping using the RID partnership branding.  In particular, the establishment of overt cameras at one location.  Other prevention measures will be undertaken including installing landscaping as a deterrent at hotspot areas.  Finally a blitz of hot spot multi-unit dwellings will be conducted which will include a new information pack of tenants to be provided to real estate agents. </t>
  </si>
  <si>
    <t xml:space="preserve">Installation of overt cameras to prevent ongoing illegal dumping issues on Lady Game Drive bordering with Lane Cove National Park. Using RID branding in all engagement with residents and National Parks and Wildlife.  Development of Tennant Pack using RID partnership branding.  Conduct an Illegal Dumping at MUD's blitz at identified hotspots in conjunction with Council's waste investigations officer.  Continue to use partnership branding for all education collateral.  </t>
  </si>
  <si>
    <t xml:space="preserve">Monitor and trial recycling station for 12 months to determine usage and need for expansion of the program. Collection of fluoro Lights, mobile phones, fire alarms, household batteries </t>
  </si>
  <si>
    <t>Number of tyres diverted from landfill</t>
  </si>
  <si>
    <t>An assessment of the building has been carried out, with a scope of works and preliminary costs identified. Damaged building materials will be removed and replaced with suitable, durable materials. The work is expected to include work health and safety assessments and construction activities.</t>
  </si>
  <si>
    <t>Illegal dumping compliance and deterrence</t>
  </si>
  <si>
    <r>
      <rPr>
        <u/>
        <sz val="10"/>
        <rFont val="Arial"/>
        <family val="2"/>
      </rPr>
      <t xml:space="preserve">Deterrence
</t>
    </r>
    <r>
      <rPr>
        <sz val="10"/>
        <rFont val="Arial"/>
        <family val="2"/>
      </rPr>
      <t xml:space="preserve">• to clean-up illegally dumped waste from priority hot-spot sites         
• to install deterrence measures at priority hot-spot sites to prevent illegal dumping
</t>
    </r>
    <r>
      <rPr>
        <u/>
        <sz val="10"/>
        <rFont val="Arial"/>
        <family val="2"/>
      </rPr>
      <t>Compliance</t>
    </r>
    <r>
      <rPr>
        <sz val="10"/>
        <rFont val="Arial"/>
        <family val="2"/>
      </rPr>
      <t xml:space="preserve">
• encourage a strategic coordinated approach to illegal dumping incidents;
• increase the number of prosecutions and clean-up notices issued for illegal dumping offences;
• reduce or recover the costs that Councils are currently incurring through the clean-up of illegally dumped materials; 
• increase awareness within the waste industry and general public about enforcement and penalties; and   
• Ultimately, decrease the number of illegal dumping incidents occurring within the region.
</t>
    </r>
  </si>
  <si>
    <r>
      <t xml:space="preserve">
</t>
    </r>
    <r>
      <rPr>
        <u/>
        <sz val="10"/>
        <rFont val="Arial"/>
        <family val="2"/>
      </rPr>
      <t>Deterrence</t>
    </r>
    <r>
      <rPr>
        <sz val="10"/>
        <rFont val="Arial"/>
        <family val="2"/>
      </rPr>
      <t xml:space="preserve">
• deter and educate community members about illegal dumping.
• infrastructure installation at strategic dumping hotspot location
</t>
    </r>
    <r>
      <rPr>
        <u/>
        <sz val="10"/>
        <rFont val="Arial"/>
        <family val="2"/>
      </rPr>
      <t>Compliance</t>
    </r>
    <r>
      <rPr>
        <sz val="10"/>
        <rFont val="Arial"/>
        <family val="2"/>
      </rPr>
      <t xml:space="preserve">
• investigate medium to high level illegal dumping incidents and take compliance action against offenders; 
• undertake joint operations for large-scale incidents or repeat offenders;
• refer clean-up of illegal dumping incidents to the appropriate Council where an offender is unable to be identified; 
• identify and investigate illegal landfills; 
• identify changes and trends in illegal dumping across the region; and 
</t>
    </r>
  </si>
  <si>
    <t>This project aims to improve upon the excellent results in reducing illegal dumping in known hotspots, as well as decrease the level of contamination found in residential recycling bins. There was a 55% reduction in illegal dumping in the target area during the previous project term. The aim of this project term is to increase this to 75% on the 2016-2017 data. A baseline rate on recycling contamination will be established at the commencement of this project term with a goal of improving the contamination rate in targeted MUD recycling bins by 5%.</t>
  </si>
  <si>
    <t>The WAO will: * carry out inspection of identified illegal dumping hotspots; * carry out visual bin inspections of recycling bins in MUD blocks; * communicate with residents on correct waste management practices &amp; provide education materials; * liaise/engage with strata/property managers and real estate agents to assist in communicating information on Council's waste services to residents. It is anticipate this project will commence in October 2018.</t>
  </si>
  <si>
    <t>This project will be a continuation of the successful waste avoidance project run in the previous round of BWRF. Illegal dumping &amp; high recycling contamination rates are often synonymous with multi unit dwellings. The aim of this project is to educate residents living in MUDs in correct waste management practices with regards to disposal of unwanted household items and recyclable materials.</t>
  </si>
  <si>
    <t xml:space="preserve">Lismore City Council has an existing free recycling drop of centre for residents and businesses to drop off extra co-mingled recyclables, paper and cardboard, polystyrene and pallet wrapping. The existing site is to small and poses a significant safety risk to residents. </t>
  </si>
  <si>
    <t xml:space="preserve">the objective is to develop a larger and safer recycling drop off centre for Lismore.  Stage 1 will see the development application submitted in 2017/18 and in 2018/19 it is proposed to construct the facility. The Better Waste and recycling Fund payments are proposed to be allocated to this project for the two financial years. </t>
  </si>
  <si>
    <t xml:space="preserve">2017/18 - Development application to Council for new site 2018/19 - construction of new site </t>
  </si>
  <si>
    <t>Liverpool Council has been a partner of LFHW since May 2014 but due to limited resources has not supported this initiative as much as we would have liked. The most recent audit has identified food waste makes up 45% of the waste stream composition</t>
  </si>
  <si>
    <t>Objectives are to educate the community on food waste being a significant problem and by simple steps they can contribute to making a difference. Actions are: A stall at the local Farmers Market on a monthly basis, design of a portion guide, two workshops on how to cook with leftovers and a competition to find the best left overs recipe among the community</t>
  </si>
  <si>
    <t xml:space="preserve">Actions will run throughout the year and be focused on the entire LGA. The stall attendance is at Warwick Farm Farmers Market. EPA-branded materials will be used where relevant. </t>
  </si>
  <si>
    <t>Objectives are to develop a local waste and resource recovery strategy that covers all aspects of waste including domestic, street, civil, education and contamination. It will focus on resource recovery, reducing litter and illegal dumping and align with the regional strategy.</t>
  </si>
  <si>
    <t xml:space="preserve">Objectives are to provide a means for park users to correctly dispose of charcoal after BBQs/hangis etc. The install of 5 stainless steel charcoal bins </t>
  </si>
  <si>
    <t>By June 2018, 5 charcoal bins and signage will be installed at two Chipping Norton locations, one West Hoxton and two other locations to be determined. These are known hotspots for charcoal to be left within the park. Clear signage at each location will be included also.</t>
  </si>
  <si>
    <t>Contamination Reduction in MUD Initiatives</t>
  </si>
  <si>
    <t>Objectives are to reduce the level of contamination in recycle bins at MUDs and engage with these residents on the importance of recycling right. A tool to help residents do this is the provision of a recycling receptacle that residents can use to place recyclables in and carry down to bin storage areas. This has proven successful in the past as an alternative to recycling placed in a plastic bag that will usually end up in the recycle bin.</t>
  </si>
  <si>
    <t xml:space="preserve">The objectives are to encourage the reduction of the number of sharps entering the domestic waste bins, thereby reducing the risk of harm to community members and waste and recycling handlers. Council will provide the 27 pharmacies participating in the program with an annual supply of 1.4 litre FITTANK sharps disposal containers. These containers, which conform to Australian standards, will be provided to local residents to place needles and sharps in before returning to the participating pharmacy for disposal into larger sharps bins. </t>
  </si>
  <si>
    <t>The purchase and supply of containers will be made in April- June 2018. They will be made to only the participating pharmacies across the LGA</t>
  </si>
  <si>
    <t xml:space="preserve">It is proposed to conduct 3 x mattress muster campaigns in October 2017, February 2018 and June 2018 at the Council dept on Metford Rd, East Maitland. It is expected that on average 500 mattresses will be received at each campaign.
Council will engage Soft Landing to provide staff to load the mattresses onto trucks. Council staff will conduct traffic control </t>
  </si>
  <si>
    <t>IVMS is a management system for waste collection trucks that allows Council to obtain exception reporting with photographic evidence, Cameras will be installed to provide the operator with wide angled view of the rear, hopper, front and down the sides of the truck. A DVR will monitor the cameras and capture video data f rom all cameras that can be downloaded remotely and in real time. Operators are able to trigger service exceptions such as overfull bins, broken bins, not presented bins. 
System enables route tracking and reporting</t>
  </si>
  <si>
    <t xml:space="preserve">Installation of IVMS Fleetmax system in 4 x garbage trucks. The system consists of 
* Touch screen monitor in the truck
* 6 cameras
* DVR
The system allows
*visual presentation as bins are serviced
* bin lift counting
*route tracking and recording
*bin lift with auto switching to hopper view to identify unacceptable items in the bin
*electronic driver pre-start checks
*service exception reporting </t>
  </si>
  <si>
    <t>Midcoastal Council 'Waste less recycle more" project</t>
  </si>
  <si>
    <r>
      <rPr>
        <i/>
        <sz val="10"/>
        <rFont val="Arial"/>
        <family val="2"/>
      </rPr>
      <t>Objectives</t>
    </r>
    <r>
      <rPr>
        <sz val="10"/>
        <rFont val="Arial"/>
        <family val="2"/>
      </rPr>
      <t xml:space="preserve">
 i) Support Midwest achieve targets through funding equipment and undertaking promotion for 11 StS workshops per annum
  ii) Develop and deliver an on-line Scraps to Soil tutorial and subsidised equipment to 200 households per annum 
 iii) Develop and trial  Scraps to Soil collective composting systems  involving at least 40 households per site</t>
    </r>
  </si>
  <si>
    <t xml:space="preserve">MIDWASTE conducted Community Surveys in 2004 and 2007 in order to gauge the level of satisfaction and engagement with waste services. 
Since the War on Waste, members have noted a significant increase in public awareness and interest in avoidance, litter and waste/recycling issues. Recent audit results have also indicated that there is still significant levels of food waste  to be recovered through FOGO service where available. MIDWASTE want to design a survey to gather statistically relevant information to explore barriers and opportunities to improving diversion rates across the region. </t>
  </si>
  <si>
    <t>Children's services include the care of children from pre-school (MOCC) to primary school (OOSH). There are many reuse projects that can be incorporated in project designs such as gardening workshops highlighting reuse of materials and food waste reduction. Additionally, recycling items such as single use gloves and chip packets through Teracycle. Some infrastructure requirements  such as making an area suitable to house reuse materials has also been suggested.</t>
  </si>
  <si>
    <t>The main aim would be to heighten children's awareness of reuse and rethinking the purpose of existing materials rather than the first option being to request or purchase something new. A reuse area can be created out of reuse materials and where possible involve student design and engagement with reuse principles. Reuse workshops creating DIY objects would be run and in regard to improving recycling the use of Teracycle waste free boxes is sort.</t>
  </si>
  <si>
    <t>Detailing project designs and execution as previously outlined with Children's Services and in some cases hiring a workshop facilitator - Hiring recycling boxes from Teracycle. Most of the recycling options (e.g. the use of Teracycle waste free boxes) would be targeting adults who work in Council and parents of children going to the centre. Sharing stories in parent newsletters and other  Council's social networks. Projects would run throughout the financial year.</t>
  </si>
  <si>
    <t>Two Hands' run litter clean-ups and provide independent litter survey data that greatly enhances Council's ability to identify problem areas related to litter and at the same time offers an indication to the effectiveness of our litter programmes.</t>
  </si>
  <si>
    <t>A programme was run last year with Eaton Gorge Theatre company to reduce litter. Information from Two Hands litter surveys indicated the programme was successful. A review meeting was conducted and a new strategy to reduce the litter count further was investigated.</t>
  </si>
  <si>
    <t xml:space="preserve">Living Mosman Challenge-A Sustainable Change Journey </t>
  </si>
  <si>
    <t>The proposed objective is to encourage participants to actively engage in a sustainable waste reduction challenge using the available support and resources within our existing programmes. The aim is to have a progressive and documented journal of change towards waste reduction. Council and EPA would support 1 -2 people through their change journey by sponsoring them to be part of the Intrepid Youth Workshop. In return the chosen participants would deliver sustainable messages to other groups such as the Council youth group and encourage youth to be more waste conscious.</t>
  </si>
  <si>
    <t>The MACROC regional waste coordinator is responsible to deliver projects identified within the MACROC WARR strategy. The BWR funding will contribute to the Regional Coordinator Support Package funding to add financial support to the coordinator to carry out existing and future programs.</t>
  </si>
  <si>
    <t>This project aims to package the mulch in user friendly amounts in recyclable or biodegradable paper bags, for ease of procurement, handling and use by local residents in their gardens. Council's branding on the bags will ensure customers understand the product comes from the material they put through their green lidded bins and will help divert this waste from landfill, and have environmental benefits, too.</t>
  </si>
  <si>
    <t>This project aims to make drinking water easily and freely available in the CBD areas so that residents are able to refill their drink bottles or to easily rehydrate in the urban area. Signage and branding will include messaging about the positive impact of reusing bottles and reducing litter.</t>
  </si>
  <si>
    <t>Objective to reduce incidence of 'contamination' of plastic films in yellow lidded bins, to improve community awareness of recycling options, increase community participation in hands on recycling and increase appreciation of materials as resources.</t>
  </si>
  <si>
    <t>Partnership with Cross Connections Consulting to initiate community engagement and participation, install collection infrastructure, coordinate transport, facilitate remanufacture, and deliver the material outputs of recycled plastic outdoor furniture, to participant schools in the LGA. Schools would be invited to collect clean plastic film waste. Council could establish collection points at the Waste Facility, Administration Centre, Library, Shopping Centres. Collected material aggregated would be transported to remanufacturer, with resource cost assisting to cover costs of transport. Remanufactured plastic will be moulded into schoolyard furniture for presentation to participant schools, with printed acknowledgement.</t>
  </si>
  <si>
    <t xml:space="preserve">The transfer station already has a roof constructed over the facility. Wind penetrating through the open sides creates a wind-blown litter issue as customers are emptying waste materials into the separated waste stream bulk bins. The lighter material tends to be picked up and blown across the transfer station and to the nearby landfill and adjoining properties. The type of material consists of newspaper, cardboard, packaging materials, plastics, lawn clippings, pruning’s etc. </t>
  </si>
  <si>
    <t xml:space="preserve">Installation of COLORBOND sheeting on the sides of the structure this will assist in reducing wind penetrating through the open sides which then creates a wind-blown litter issue as customers are emptying waste materials into the separated waste stream bulk bins. </t>
  </si>
  <si>
    <t xml:space="preserve">Council does not have an on the ground attendant “spotter” at the nominated transfer station site. If closed circuit TV and monitoring system including voice speaker was installed it would allow the gatehouse operator the ability to communicate with customers which would result with an increase of diversion and a reduction of contamination. The transfer station has existing signage in place and is colour coded to be consistent with the domestic kerbside waste collection system being red (mixed waste), yellow (recycling), green (green waste). </t>
  </si>
  <si>
    <t>In the past few years, contamination at the site has increased.  From 2014/15 - Approx. 197 tonne of material was deemed contaminated during the financial year,  
2015/16 – Approx. 245 tonne of material was deemed contaminated and  2016/17 - Approx. 304 tonne of material . the aim of this project is to increased diversion by reducing contamination so contaminated loads are not sent to landfill.</t>
  </si>
  <si>
    <t xml:space="preserve">6 of the 7 NEW Councils have a FOGO service. Audits have identified some low presentation rates and low food content in the green bin with corresponding high levels of organics in the red bin. Therefore  a regional campaign to improve the participation in FOGO recycling, a reduction in contamination and an increase in the amount of food organics in the bin was launched. </t>
  </si>
  <si>
    <t xml:space="preserve">Through a multi faceted engagement and media  campaign using TVC, social media, print media, face to face events and Council conduits we aim to:  reduce the contamination in the FOGO bin,  increase awareness of what should go in the FOGO bin, reduce organics in the residual bin,  improve the ratio of food to garden organics,  encourage the region to embrace a closed loop approach to FOGO recycling through the promotion of the organic compost </t>
  </si>
  <si>
    <t>The first phase will be  TVC and social media clip  airing throughout the year. We also intend to have promotion of Fogo at  least 7 events across the region. Councils will be encouraged to use the clips and the photo library we hope to develop. The social media clips be also used on NEW webpages and Facebook page.</t>
  </si>
  <si>
    <t>In 17-18 NEW used the BWRF to run a FOGO campaign. Our Councils were extremely happy with this. In response to the China Sword Policy a regional recycling education campaign has been scoped to provide support to member Councils through community education to avoid waste and reduce contamination in the dry recyclables stream.</t>
  </si>
  <si>
    <t>In 2017, Council engaged EC Sustainable to undertake an audit of household residential bins, a green waste contamination audit and public place recycling bin audit. This waste composition audit was funded through the BWRF. In early 2018, Council engaged MRA Consulting to undertake a CDS-specific audit of household and public place recycling bins. Council funded this audit. This project will undertake one more CDS-specific audit of household and public place recycling bins to enable Council to have a thorough understanding of the cost implications, as well as fund sharing arrangements, following the implementation of the NSW Government's Return and Earn Scheme.</t>
  </si>
  <si>
    <t>Recycle Right: CALD Community Education</t>
  </si>
  <si>
    <t>Newcastle has a growing population of people who are from Culturally and Linguistically Diverse (CALD) communities. Until now Council has not directly engaged with CALD communities with respect to waste. This project will develop and deliver culturally appropriate resources to provide information and knowledge to people with English as their second language. This project will also contain a pilot CALD project that focusses on green waste contamination in the Beresfield area, based on the findings of Council's planned audits to be conducted in October.</t>
  </si>
  <si>
    <t>This project seeks to provide relevant, understandable resources to CALD communities in the Newcastle LGA regarding waste services, with a view to improving resource recovery and diversion from landfill. The CALD pilot program aims to develop a process of engagement with a CALD community within the Beresfield area of the  Newcastle LGA, with the goal of reducing green waste contamination and ensuring an understanding of Council's waste services.</t>
  </si>
  <si>
    <t>Council's waste, recycling and bulk waste/illegal dumping brochures will be translated into a minimum of 3 identified most common languages to target identified areas of ongoing contamination (e.g., around Newcastle University).  The CALD community pilot program will be the first of its kind in Newcastle, seeking to engage directly with a specific community to address ongoing contamination of the green waste, and possibly recycling, streams.</t>
  </si>
  <si>
    <t>40 waste assessments will be carried out
40 waste action plans will be developed
40 waste reappraisals will be carried out to verify savings
2 waste related capacity building events will be held
1 award event will be held to recognise outstanding reduction initiatives and successes</t>
  </si>
  <si>
    <t>Undertake a recycling education campaign with the aim of reducing contamination in recycling bins in MUDs. Specifically targeted education campaign focusing on modifying household behaviour in the following ways:
a. Remind residents not to put food, plastic bags/film, nappies and soiled paper in the commingled recycling bin. 
b. Remind residents not to put bagged material, textiles, food or plastic film in the commingled recycling</t>
  </si>
  <si>
    <t>Residents to take e-waste allowed under the Federal scheme to Kimbriki for recycling.  To be funded each year for the duration of the BWRF program</t>
  </si>
  <si>
    <t>Pilot the effectiveness of a regional officer dedicated to waste compliance.
Consistent regional educational messaging and compliance process.
Monitor time and activities in each LGA.
Identification of common issues and opportunities for regional consistency. 
Compliance officer to be seconded from November 2017 to April 2018 as pilot. Authorised by each council with time shared proportionally across seven councils. Focus is litter and illegal dumping at hot spots.</t>
  </si>
  <si>
    <t xml:space="preserve">The region will need one or more new transfer stations to cater for small trucks servicing MUDs with low headroom. Creating a new waste facility will allow pre sort of red bin to increase diversion before delivery to processor. It would also allow additional services to be offered e.g. another CRC is required in the region, furniture re-use/recycle outlet.   </t>
  </si>
  <si>
    <t xml:space="preserve">Council participates in a number of projects designed to help community avoid waste generation when both purchasing and disposing of items. This project will create a single branded project that helps our community to understand all the options available to them including second-hand purchasing, reuse, repurposing and selling.
</t>
  </si>
  <si>
    <t>1. A single program is created with recognisable branding about second hand purchasing, reuse and selling.
2. Community are well-informed about the options available to minimise their waste generation and increase their responsible consumption.
3. Kerbside clean-up and bin collection volumes are reduced.</t>
  </si>
  <si>
    <t xml:space="preserve">Continue a program to promote second-hand purchasing (and reuse) as a means to reducing waste generation and increasing responsible consumption, incorporating existing programs such as The Bower Rehoming Service, repair and upcycling workshops, Garage Sale Trail, and Men's Shed initiatives.
</t>
  </si>
  <si>
    <t>Joint Council initiative with seed funding from NSW EPA. Project to use RRA to collect problem wastes such as oils, paints, E-waste, cloth, gas bottles and batteries.</t>
  </si>
  <si>
    <t>Council has been successful in conjunction with Holroyd and Auburn Council's to trial a special waste mobile collection service over the past  three years in conjunction with RRA.</t>
  </si>
  <si>
    <t>Joint Council initiative with seed funding from NSW EPA. Project to continue using RRA to collect problem wastes such as oils, paints, E-waste, cloth, gas bottles and batteries. Book in service minimum two days per week. Possible trial of additional items to be considered e.g. polystyrene, fabric or E waste.</t>
  </si>
  <si>
    <t xml:space="preserve">Littering is an ongoing problem around the local town centres across the Parramatta LGA. Council will look to minimise littering through a review of bin infrastructure combined with a targeted education and enforcement program.
</t>
  </si>
  <si>
    <t>1. Target littering in several local town/commercial centres using the four pillars of litter prevention.
2. Conduct audits of the existing public place bin infrastructure and associated litter across those areas newly acquired by council under amalgamation.</t>
  </si>
  <si>
    <t>The community of Oxley Park and St Marys has had significant reduction in the quality of 'place' due to increasing numbers of granny flats and medium housing developments with limited planning forethought with regards to parking and waste management.  Residents in these areas are disillusioned with resource recovery and have traditionally not accessed services.  This is a low socio-economic demographic area.</t>
  </si>
  <si>
    <t xml:space="preserve">We were approached by an interested market coordinator, and the project fits with us carrying out a plastic avoidance project this year. We have an idea for a design competition as a lead up, so the project actually runs and engages with the community over 5 months. </t>
  </si>
  <si>
    <t>Council has a number of skate parks in the LGA which all have issues with littering within the area regardless of the infrastructure in place</t>
  </si>
  <si>
    <t>With the introduction of the CDS scheme on 1 December Council would like to have an understanding of the number of eligible containers that are placed in the yellow bin. As part of the audit Council will also be supplied with other valuable data including recycling presentation rates, breakdown of type of recycling and % and presentation rates. A follow up audit will be required 12 months later to see how the CDS may have impacted kerbside recycling, Council would also like to conduct a waste and recycling audit as part of this to also determine the number of recyclables that are still present in the red bin, including CDS</t>
  </si>
  <si>
    <t>Decrease litter, increase reuse, increase community awareness of reuse. Space activation</t>
  </si>
  <si>
    <t>To raise awareness of the effect plastic has on the environment and to encourage engagement on the issue within the community. To raise awareness of litter issues</t>
  </si>
  <si>
    <t xml:space="preserve">With the recent changes to our yellow lidded recycling bin due to the new china sword policy RVC has identified that all our educational collateral needs updating including our kerbside MGB stickers. This includes artworks, printing and application throughout the whole LGA. </t>
  </si>
  <si>
    <t xml:space="preserve">Develop artworks that correctly demonstrate what can and can't go into the yellow lidded recycling bin. Have the artworks printed onto stickers and then have the stickers distributed throughout the whole LGA. This will be carried out in the next 6 months. </t>
  </si>
  <si>
    <t xml:space="preserve">The Richmond Valley region have experienced devastating fires across the region and there has been a large number of homes lost as well as extensive damage at our Rappville transfer station. A lot of the properties in this area contain large amounts of Asbestos, and for insurance purposes the purchase of an asbestos gun will help manage this problem waste better. </t>
  </si>
  <si>
    <t>Purchase asbestos identification gun ASAP</t>
  </si>
  <si>
    <t xml:space="preserve">*  To reduce the amount of contamination in the recycling bins, particularly removing plastic bags
*  Increased engagement with Strata Managers and residents
*  Reduce the amount of illegal dumping occurring around MUD's
*Reduced waste going to landfill
</t>
  </si>
  <si>
    <t>A waste officer will be employed to engage with the strata managers and residents to provide waste awareness programs.  Education resources to assist residents to understand best practice waste awareness will be developed and distributed in various languages. Rangers will assist in monitoring illegal dumping outside of pre-booked household clean-ups</t>
  </si>
  <si>
    <t>FOGO has been in place for 12 months with participation rates approximately 50%. In July 2017 Council undertook a telephone survey to determine how people are using the service. An element of the survey determined how residents had heard and learnt about the service. These results identified the major channels to effectively communicate with our residents. This data will be used to formulate our education campaign for the next 12 months.</t>
  </si>
  <si>
    <t>Between now and 30th June 2018 we aim to meet these objectives through targeted education campaigns ( print media, television and radio advertising, community and school workshops)</t>
  </si>
  <si>
    <t>The March 2018 gate fee for commingled recycling at the MRF was $60.68 per tonne.  Shoalhaven Recycling requested an increase of $78.50 per tonne to result in a total gate price of $139.36 per tonne.  The collapse of markets was reported to Council on 27 March 2018, and the support for Shoalhaven recycling was approved up to $225,000</t>
  </si>
  <si>
    <t>Develop an illegal dumping strategy            Develop and Implement an illegal dumping and littering awareness and education program
Enforcement of dumping matters
Surveillance devices
Regular patrol and monitoring
Targeting problem areas
Erection of signs and appropriate fencing
Maintenance of structures and signage</t>
  </si>
  <si>
    <t>Progressing the SSROC 'responsible citizenship' theme. Working through  community based networks established in previous year to address core bin behaviours and build waste avoidance and or reuse competencies.  Complement individual Council education. Target traditionally 'hard to reach' sectors.</t>
  </si>
  <si>
    <t>Partnerships with Navitas English language school and other regionally or sub-regionally networked organisations. Workshop based.  Using materials developed in 16/17. One core educator plus bi-lingual educators from Ethnic Communities Council</t>
  </si>
  <si>
    <t>The project has two components - one for existing MUDs and one for new builds.
1. To support Council staff and Proponents in designing and building MUDs that will support EPA waste objectives.
2. Documenting and sharing learnings from the EPA funded MUD project delivered in SSROC (2014-17)
Note that total budget will be $14,000 plus $10,000 funded by Councils (via MUD project)</t>
  </si>
  <si>
    <t>Work with Council working group and external consultant using fleet running costs, Council labour costs, SSROC clean up audit and data from Bower collection to model the cost and benefits of recovering more items from clean up by amending day to day practices.</t>
  </si>
  <si>
    <t xml:space="preserve">To grow the reuse market, we need residents to take from as well as put into the reuse marketplace. 
In 17/18 Councils will also be exploring opportunities for new, amended and/or additional services  to support residents in this regard.  </t>
  </si>
  <si>
    <t xml:space="preserve">Commission designers to either develop a suite of collateral for Councils to use as part of their communications with residents - or to join up promotions of existing reuse services and outlets.
Support any change in Council provided reuse and avoidance services with communications to assist in normalising their use </t>
  </si>
  <si>
    <t xml:space="preserve">Funds reallocated internally March 18: $5,000 from A7
A number of Councils have been running various organics collection trials. EPA with ISF and Sydney Water have funded various models of what could be achieved at precinct scale. This capacity building day enabled sharing of the information gained from Councils, plus strategic thinking with industry players, data specialists, NSW Government and Researchers. </t>
  </si>
  <si>
    <t>1. Run a capacity building and information exchange day to stimulate Councils' thinking and understanding about what could be possible in growth corridors and denser urban living  as well as single unit dwellings.  
2. Bring together multiple sectors and organisations to consider how we can collectively recover more organics from the domestic waste stream.</t>
  </si>
  <si>
    <t>A leading research centre (the SMaRT Centre, UNSW) is located in SSROC region.  It is bringing solutions to market (such as at micro factories) to recover and recycle more  materials. Next stage investment/trials are required.</t>
  </si>
  <si>
    <t>Assist  SSROC Councils to respond to China Sword. 
By supporting the Centre we hope to establish opportunities for SSROC Councils, their communities and MRF contractors to be aware of, trial and/or lead change in the use of recycled /refurbished materials i materials in the short and longer term futures.</t>
  </si>
  <si>
    <t xml:space="preserve">1. payment of annual membership fees (BWRF)  
2. participate in network where applicable </t>
  </si>
  <si>
    <t>Road resurfacing is a significant consumer of virgin materials. This project provides an opportunity to showcase and trial the use of a combination of recycled plastic and recycled glass in the road matrix. As this process is unproven grant funding is being requested to help justify investing in a potentially risky project.</t>
  </si>
  <si>
    <t xml:space="preserve">This is an innovative trial of incorporating recycled plastic and recycled glass into road construction. 250m of road will resurfaced. </t>
  </si>
  <si>
    <t>Waverley, Woollahra and Randwick Councils contribute to the 3-Council Regional Environment Program for the coordination,  implementation and promotion of the Compost Revolution program, in addition to community engagement/ education activities. Residents undertake online educational training in the form of a tutorial and quiz. Once complete they are sent a worm farm and compost bin to their nominated address within 4 weeks.  The supply of stock, deliveries and customer inquires is managed by the Regional Organic Waste Officer.</t>
  </si>
  <si>
    <t>Deliver targeted education programs at MUDS that include appropriate bulky waste/problem waste management and sustainable waste practices to avoid dumping incidents, while targeting all key stakeholders including residents, cleaners, real estate agents, and property managers/strata.</t>
  </si>
  <si>
    <t>This project will be delivered by 31st May, 2018 - we are waiting for bailer to be built which tackles approximately 26 weeks, Bailer construction started on 11th Dec, 2017. Additional expenses above of $87,013 is being funded by Council. Business Services Coordinator responsible for delivering project on time</t>
  </si>
  <si>
    <t>Expanded polystyrene (EPS) is a 100% recyclable resource that has an extremely low density and therefore consumes a relatively large amount of valuable landfill void space.
It is estimated that each year EPS landfilled at the Wollongong Waste &amp; Resource Recovery Park consumes and fill void space with a value of approximately $300,000.</t>
  </si>
  <si>
    <t>Council current landfills approximately 3,500 tonnes of material delivered to the small vehicle transfer station at Whytes Gully. Very little to no recovery of recyclable, reusable or resaleable goods currently occurs at the small vehicle transfer station.</t>
  </si>
  <si>
    <t xml:space="preserve">The Garage Sale Trail provides an annual opportunity for Woollahra residents to participate as a community in a nation-wide day of item reuse and recycling.
Objectives are to:
Promote and support 2017 Garage Sale Trail event in Woollahra LGA
Increase community connections through item reuse and exchange
Divert waste from landfill by supporting reuse channel
</t>
  </si>
  <si>
    <t>The project includes providing discounted compost bins and worm farms to residents, and a free online tutorial and composting and worm farming workshops. Assistance for apartment blocks, homes, and schools to improve their composting is also provided as well as tips on organic gardening and cooking to avoid food waste.
Objectives are to:
Increase number of households and community groups composting food waste at home through a compost bin or worm farm
Reduce amount of food waste entering domestic waste stream
Educate and engage the community on the issue of food waste</t>
  </si>
  <si>
    <t>Stations will replace existing old style bubblers in key, high profile parks and sports fields to capitalise on existing drainage, potable water lines and concrete pads (reducing implementation costs, and increasing amount of stations that can be installed). Residents are also already familiar with their location, thereby increasing likelihood of use</t>
  </si>
  <si>
    <t>This project will enable councils to share project outcomes and build upon each others projects, replicating successful projects across councils, and address local skill and training gaps</t>
  </si>
  <si>
    <t xml:space="preserve">WSROC will work with councils to undertake multi-council behavioural analysis of kerbside dumping, using illegal dumping data to target MUD residents who currently have documented dumping activity. This 360 degree social research will be undertaken consistently across multiple locations in councils across western Sydney. The report will be branded with EPA RID branding. </t>
  </si>
  <si>
    <t>This project will collate work and input from councils to lead regional discussions with EPA, Department of Planning, the GSC and the waste industry to move towards a more considered planning framework for planning waste infrastructure in western Sydney i</t>
  </si>
  <si>
    <t xml:space="preserve">Better Waste and Recycling Fund </t>
  </si>
  <si>
    <t>Waste Less, Recycle More</t>
  </si>
  <si>
    <t>The Better Waste and Recycling Fund</t>
  </si>
  <si>
    <t xml:space="preserve">The Fund is available to the following eligible organisations: </t>
  </si>
  <si>
    <t xml:space="preserve">Please note, this project information has been provided by the participating organisations. Where the project targets more than one key result area, the primary key result area has been selected. Projects may be delivered over a single year or multiple years. These projects and funding allocations were correct at time of publishing, and are subject to change. </t>
  </si>
  <si>
    <t xml:space="preserve">Disclaimer: </t>
  </si>
  <si>
    <r>
      <t xml:space="preserve">Local government funding under the </t>
    </r>
    <r>
      <rPr>
        <b/>
        <i/>
        <sz val="14"/>
        <color rgb="FF000000"/>
        <rFont val="Arial"/>
        <family val="2"/>
      </rPr>
      <t>Waste Less, Recycle More initiative</t>
    </r>
  </si>
  <si>
    <t xml:space="preserve">The NSW Government’s $802 million Waste Less Recycle More initiative aims to transform waste and recycling in NSW. It includes funding for new waste infrastructure, managing problem wastes, local councils, business recycling, market development, and programs to tackle illegal dumping and litter.  </t>
  </si>
  <si>
    <t xml:space="preserve">Information about the initiative can be accessed on the EPA website at www.epa.nsw.gov.au/waste/wasteless.htm  </t>
  </si>
  <si>
    <t>Supporting Local Government</t>
  </si>
  <si>
    <t>Waste Less Recycle More 2017-21 Extension allocates $63 million over four years for Local Government Waste and Resource Recovery to provide support for councils to work with their communities to increase recycling and reduce illegal dumping and littering. This includes:</t>
  </si>
  <si>
    <r>
      <t>·</t>
    </r>
    <r>
      <rPr>
        <sz val="11"/>
        <color theme="1"/>
        <rFont val="Times New Roman"/>
        <family val="1"/>
      </rPr>
      <t xml:space="preserve">         </t>
    </r>
    <r>
      <rPr>
        <sz val="11"/>
        <color theme="1"/>
        <rFont val="Arial"/>
        <family val="2"/>
      </rPr>
      <t xml:space="preserve">$39 million for the Better Waste and Recycling Fund over four years (this program) for councils that pay the waste levy to improve recycling and tackle litter and illegal dumping </t>
    </r>
  </si>
  <si>
    <r>
      <t>·</t>
    </r>
    <r>
      <rPr>
        <sz val="11"/>
        <color theme="1"/>
        <rFont val="Times New Roman"/>
        <family val="1"/>
      </rPr>
      <t xml:space="preserve">         </t>
    </r>
    <r>
      <rPr>
        <sz val="11"/>
        <color theme="1"/>
        <rFont val="Arial"/>
        <family val="2"/>
      </rPr>
      <t>$4.5 million for councils that pay the waste levy to fund regional coordinators, plan infrastructure, and develop and deliver regional waste strategies.</t>
    </r>
  </si>
  <si>
    <r>
      <t>·</t>
    </r>
    <r>
      <rPr>
        <sz val="11"/>
        <color theme="1"/>
        <rFont val="Times New Roman"/>
        <family val="1"/>
      </rPr>
      <t xml:space="preserve">         </t>
    </r>
    <r>
      <rPr>
        <sz val="11"/>
        <color theme="1"/>
        <rFont val="Arial"/>
        <family val="2"/>
      </rPr>
      <t>$8 million to help voluntary regional waste groups coordinate their work, plan infrastructure and develop and deliver regional waste strategies</t>
    </r>
  </si>
  <si>
    <r>
      <t>·</t>
    </r>
    <r>
      <rPr>
        <sz val="11"/>
        <color theme="1"/>
        <rFont val="Times New Roman"/>
        <family val="1"/>
      </rPr>
      <t xml:space="preserve">         </t>
    </r>
    <r>
      <rPr>
        <sz val="11"/>
        <color theme="1"/>
        <rFont val="Arial"/>
        <family val="2"/>
      </rPr>
      <t>$5 million to to help regional and rural local councils with landfill consolidation and environmental improvements</t>
    </r>
  </si>
  <si>
    <r>
      <t>·</t>
    </r>
    <r>
      <rPr>
        <sz val="11"/>
        <color theme="1"/>
        <rFont val="Times New Roman"/>
        <family val="1"/>
      </rPr>
      <t xml:space="preserve">         </t>
    </r>
    <r>
      <rPr>
        <sz val="11"/>
        <color theme="1"/>
        <rFont val="Arial"/>
        <family val="2"/>
      </rPr>
      <t xml:space="preserve">$4 million to help with waste management in Aboriginal communities </t>
    </r>
  </si>
  <si>
    <r>
      <t>·</t>
    </r>
    <r>
      <rPr>
        <sz val="11"/>
        <color theme="1"/>
        <rFont val="Times New Roman"/>
        <family val="1"/>
      </rPr>
      <t xml:space="preserve">         </t>
    </r>
    <r>
      <rPr>
        <sz val="11"/>
        <color theme="1"/>
        <rFont val="Arial"/>
        <family val="2"/>
      </rPr>
      <t>$2.5 million to support local government outside the levy paying area with temporary funding to reduce the impacts of the China National Sword Policy and lower commodity prices on recycling services.</t>
    </r>
  </si>
  <si>
    <t>The Better Waste and Recycling Fund commenced in 2013-14 and will provide $107.8 million over 9 years to help local councils make it easier for their communities to reduce waste to landfill and recycle more.</t>
  </si>
  <si>
    <t>Available to local councils in the waste levy-paying area, the fund supports a broad range of projects that improve recycling, community engagement, reduce waste generation, tackle litter and illegal dumping, and contribute to achieving the targets in the NSW Waste Avoidance and Resource Recovery Strategy. These projects may be delivered at an individual council level or as a collaboration of multiple councils.</t>
  </si>
  <si>
    <t>The program was developed in consultation with local government to ensure it achieves the objectives of the overarching Waste Less, Recycle More initiative and aligns with the priorities, planning and budgetary cycles of local government. The program has been administratively streamlined and will support longer term strategic projects, individually tailored by local councils or groups of councils for their communities.</t>
  </si>
  <si>
    <r>
      <t>·</t>
    </r>
    <r>
      <rPr>
        <sz val="11"/>
        <color theme="1"/>
        <rFont val="Times New Roman"/>
        <family val="1"/>
      </rPr>
      <t xml:space="preserve">         </t>
    </r>
    <r>
      <rPr>
        <sz val="11"/>
        <color theme="1"/>
        <rFont val="Arial"/>
        <family val="2"/>
      </rPr>
      <t>local councils that pay waste levies in the regulated area – this includes the 42 councils in the Metropolitan Levy Area (MLA) and the 19 councils in the Regional Levy Area (RLA). The names of these councils are listed in the Protection of the Environment Operations (Waste) Regulation (as enforced from time to time)</t>
    </r>
  </si>
  <si>
    <r>
      <t>·</t>
    </r>
    <r>
      <rPr>
        <sz val="11"/>
        <color theme="1"/>
        <rFont val="Times New Roman"/>
        <family val="1"/>
      </rPr>
      <t xml:space="preserve">         </t>
    </r>
    <r>
      <rPr>
        <sz val="11"/>
        <color theme="1"/>
        <rFont val="Arial"/>
        <family val="2"/>
      </rPr>
      <t>regional groupings of councils established to receive the Waste Less, Recycle More Regional Coordination Support Funding in the Greater Sydney, Hunter and Illawarra regions</t>
    </r>
  </si>
  <si>
    <r>
      <t>·</t>
    </r>
    <r>
      <rPr>
        <sz val="11"/>
        <color theme="1"/>
        <rFont val="Times New Roman"/>
        <family val="1"/>
      </rPr>
      <t xml:space="preserve">         </t>
    </r>
    <r>
      <rPr>
        <sz val="11"/>
        <color theme="1"/>
        <rFont val="Arial"/>
        <family val="2"/>
      </rPr>
      <t>voluntary regional waste groups in the RLA, supported by the Waste Less, Recycle More Regional Coordination Support Funding.</t>
    </r>
  </si>
  <si>
    <t>Full program guidelines can be accessed on the EPA website at www.epa.nsw.gov.au.</t>
  </si>
  <si>
    <t xml:space="preserve">The NSW Government has compiled this document in good faith, exercising all due care and attention. The NSW Government does not accept responsibility for any inaccurate or incomplete information supplied by third parties. No representation is made about the accuracy, completeness or suitability of the information in this publication for any particular purpose. The NSW Government shall not be liable for any damage which may occur to any person or organisation taking action or not on the basis of this publication. Readers should seek appropriate advice about the suitability of the information to their needs. </t>
  </si>
  <si>
    <t>2017-18 project summary</t>
  </si>
  <si>
    <t>Projects supported by the 2017-18 payment</t>
  </si>
  <si>
    <t>This document outlines the projects that have been supported with the Better Waste and Recycling funding received for the 2017-18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</si>
</sst>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quot;$&quot;#,##0"/>
    <numFmt numFmtId="165" formatCode="&quot;$&quot;#,##0.00"/>
  </numFmts>
  <fonts count="49" x14ac:knownFonts="1">
    <font>
      <sz val="11"/>
      <color theme="1"/>
      <name val="Calibri"/>
      <family val="2"/>
      <scheme val="minor"/>
    </font>
    <font>
      <b/>
      <sz val="10"/>
      <name val="Arial"/>
      <family val="2"/>
    </font>
    <font>
      <sz val="10"/>
      <name val="Arial"/>
      <family val="2"/>
    </font>
    <font>
      <sz val="11"/>
      <color theme="1"/>
      <name val="Calibri"/>
      <family val="2"/>
      <scheme val="minor"/>
    </font>
    <font>
      <sz val="10"/>
      <color theme="1"/>
      <name val="Arial"/>
      <family val="2"/>
    </font>
    <font>
      <b/>
      <sz val="9"/>
      <color indexed="81"/>
      <name val="Tahoma"/>
      <family val="2"/>
    </font>
    <font>
      <sz val="10"/>
      <name val="Arial"/>
      <family val="2"/>
    </font>
    <font>
      <u/>
      <sz val="10"/>
      <color indexed="12"/>
      <name val="Arial"/>
      <family val="2"/>
    </font>
    <font>
      <sz val="11"/>
      <color indexed="8"/>
      <name val="Calibri"/>
      <family val="2"/>
    </font>
    <font>
      <sz val="10"/>
      <color rgb="FF000000"/>
      <name val="Arial"/>
      <family val="2"/>
    </font>
    <font>
      <sz val="10"/>
      <name val="Arial"/>
      <family val="2"/>
    </font>
    <font>
      <sz val="10"/>
      <color indexed="8"/>
      <name val="Arial"/>
      <family val="2"/>
    </font>
    <font>
      <i/>
      <sz val="10"/>
      <color theme="1"/>
      <name val="Arial"/>
      <family val="2"/>
    </font>
    <font>
      <i/>
      <sz val="10"/>
      <name val="Arial"/>
      <family val="2"/>
    </font>
    <font>
      <u/>
      <sz val="10"/>
      <name val="Arial"/>
      <family val="2"/>
    </font>
    <font>
      <b/>
      <sz val="10"/>
      <color theme="1"/>
      <name val="Arial"/>
      <family val="2"/>
    </font>
    <font>
      <sz val="9"/>
      <name val="Arial"/>
      <family val="2"/>
    </font>
    <font>
      <sz val="9"/>
      <color theme="1"/>
      <name val="Arial"/>
      <family val="2"/>
    </font>
    <font>
      <sz val="10"/>
      <color theme="1"/>
      <name val="Calibri"/>
      <family val="2"/>
      <scheme val="minor"/>
    </font>
    <font>
      <sz val="11"/>
      <name val="Arial"/>
      <family val="2"/>
    </font>
    <font>
      <sz val="10"/>
      <name val="Arial"/>
      <family val="2"/>
    </font>
    <font>
      <sz val="11"/>
      <color rgb="FF9C0006"/>
      <name val="Calibri"/>
      <family val="2"/>
      <scheme val="minor"/>
    </font>
    <font>
      <sz val="10"/>
      <name val="Arial"/>
      <family val="2"/>
    </font>
    <font>
      <sz val="11"/>
      <name val="Calibri"/>
      <family val="2"/>
      <scheme val="minor"/>
    </font>
    <font>
      <sz val="10"/>
      <name val="Arial"/>
      <family val="2"/>
    </font>
    <font>
      <sz val="10"/>
      <name val="Arial"/>
      <family val="2"/>
    </font>
    <font>
      <sz val="10"/>
      <name val="Arial"/>
      <family val="2"/>
    </font>
    <font>
      <sz val="10"/>
      <name val="Arial"/>
      <family val="2"/>
    </font>
    <font>
      <sz val="10"/>
      <color indexed="8"/>
      <name val="Arial"/>
      <family val="2"/>
    </font>
    <font>
      <sz val="11"/>
      <color theme="1"/>
      <name val="Arial"/>
      <family val="2"/>
    </font>
    <font>
      <sz val="10"/>
      <name val="Arial"/>
      <family val="2"/>
    </font>
    <font>
      <sz val="9"/>
      <name val="Calibri"/>
      <family val="2"/>
    </font>
    <font>
      <sz val="10"/>
      <name val="Arial"/>
      <family val="2"/>
    </font>
    <font>
      <sz val="10"/>
      <name val="Arial"/>
      <family val="2"/>
    </font>
    <font>
      <sz val="10"/>
      <name val="Arial"/>
      <family val="2"/>
    </font>
    <font>
      <sz val="10"/>
      <name val="Arial"/>
    </font>
    <font>
      <sz val="10"/>
      <color rgb="FF222221"/>
      <name val="Arial"/>
      <family val="2"/>
    </font>
    <font>
      <b/>
      <sz val="10"/>
      <color rgb="FF222221"/>
      <name val="Arial"/>
      <family val="2"/>
    </font>
    <font>
      <b/>
      <sz val="25"/>
      <color rgb="FF000000"/>
      <name val="Arial"/>
      <family val="2"/>
    </font>
    <font>
      <b/>
      <sz val="14"/>
      <color rgb="FF000000"/>
      <name val="Arial"/>
      <family val="2"/>
    </font>
    <font>
      <b/>
      <i/>
      <sz val="14"/>
      <color rgb="FF000000"/>
      <name val="Arial"/>
      <family val="2"/>
    </font>
    <font>
      <b/>
      <sz val="11"/>
      <color theme="1"/>
      <name val="Arial"/>
      <family val="2"/>
    </font>
    <font>
      <sz val="11"/>
      <color theme="1"/>
      <name val="Symbol"/>
      <family val="1"/>
      <charset val="2"/>
    </font>
    <font>
      <sz val="11"/>
      <color theme="1"/>
      <name val="Times New Roman"/>
      <family val="1"/>
    </font>
    <font>
      <sz val="11"/>
      <color rgb="FF000000"/>
      <name val="Arial"/>
      <family val="2"/>
    </font>
    <font>
      <b/>
      <sz val="11"/>
      <color rgb="FF000000"/>
      <name val="Arial"/>
      <family val="2"/>
    </font>
    <font>
      <sz val="11"/>
      <color rgb="FFFF0000"/>
      <name val="Arial"/>
      <family val="2"/>
    </font>
    <font>
      <sz val="12"/>
      <color rgb="FFFF0000"/>
      <name val="Times New Roman"/>
      <family val="1"/>
    </font>
    <font>
      <sz val="11"/>
      <color rgb="FFFF0000"/>
      <name val="Symbol"/>
      <family val="1"/>
      <charset val="2"/>
    </font>
  </fonts>
  <fills count="7">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rgb="FFFFC7CE"/>
      </patternFill>
    </fill>
    <fill>
      <patternFill patternType="solid">
        <fgColor theme="0" tint="-0.14996795556505021"/>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rgb="FFD9D9D9"/>
      </top>
      <bottom style="medium">
        <color rgb="FFD9D9D9"/>
      </bottom>
      <diagonal/>
    </border>
    <border>
      <left/>
      <right/>
      <top/>
      <bottom style="medium">
        <color rgb="FFD9D9D9"/>
      </bottom>
      <diagonal/>
    </border>
    <border>
      <left style="thin">
        <color auto="1"/>
      </left>
      <right style="thin">
        <color auto="1"/>
      </right>
      <top/>
      <bottom/>
      <diagonal/>
    </border>
  </borders>
  <cellStyleXfs count="110">
    <xf numFmtId="0" fontId="0" fillId="0" borderId="0"/>
    <xf numFmtId="0" fontId="2" fillId="0" borderId="0"/>
    <xf numFmtId="0" fontId="2" fillId="0" borderId="0"/>
    <xf numFmtId="43" fontId="2" fillId="0" borderId="0" applyFont="0" applyFill="0" applyBorder="0" applyAlignment="0" applyProtection="0"/>
    <xf numFmtId="0" fontId="2" fillId="0" borderId="0"/>
    <xf numFmtId="0" fontId="6" fillId="0" borderId="0"/>
    <xf numFmtId="0" fontId="3" fillId="0" borderId="0"/>
    <xf numFmtId="0" fontId="7" fillId="0" borderId="0" applyNumberFormat="0" applyFill="0" applyBorder="0" applyAlignment="0" applyProtection="0">
      <alignment vertical="top"/>
      <protection locked="0"/>
    </xf>
    <xf numFmtId="0" fontId="8" fillId="0" borderId="0"/>
    <xf numFmtId="0" fontId="2" fillId="0" borderId="0"/>
    <xf numFmtId="44"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0" fillId="0" borderId="0"/>
    <xf numFmtId="43" fontId="2" fillId="0" borderId="0" applyFont="0" applyFill="0" applyBorder="0" applyAlignment="0" applyProtection="0"/>
    <xf numFmtId="43" fontId="3" fillId="0" borderId="0" applyFon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0" fontId="21" fillId="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4" fillId="0" borderId="0"/>
    <xf numFmtId="43" fontId="2" fillId="0" borderId="0" applyFont="0" applyFill="0" applyBorder="0" applyAlignment="0" applyProtection="0"/>
    <xf numFmtId="0" fontId="24"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0" fontId="25"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7"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8" fillId="0" borderId="0" applyNumberFormat="0" applyFill="0" applyBorder="0" applyProtection="0"/>
    <xf numFmtId="44"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3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3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3" fillId="0" borderId="0"/>
    <xf numFmtId="43" fontId="2" fillId="0" borderId="0" applyFont="0" applyFill="0" applyBorder="0" applyAlignment="0" applyProtection="0"/>
    <xf numFmtId="0" fontId="34" fillId="0" borderId="0"/>
    <xf numFmtId="43" fontId="2" fillId="0" borderId="0" applyFont="0" applyFill="0" applyBorder="0" applyAlignment="0" applyProtection="0"/>
    <xf numFmtId="0" fontId="3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44">
    <xf numFmtId="0" fontId="0" fillId="0" borderId="0" xfId="0"/>
    <xf numFmtId="164" fontId="2" fillId="0" borderId="1" xfId="0" applyNumberFormat="1"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1" fontId="2" fillId="0" borderId="1" xfId="0" applyNumberFormat="1" applyFont="1" applyFill="1" applyBorder="1" applyAlignment="1" applyProtection="1">
      <alignment horizontal="left" vertical="center" wrapText="1"/>
    </xf>
    <xf numFmtId="1" fontId="2" fillId="0" borderId="1" xfId="9" applyNumberFormat="1" applyFont="1" applyFill="1" applyBorder="1" applyAlignment="1" applyProtection="1">
      <alignment horizontal="left" vertical="center" wrapText="1"/>
    </xf>
    <xf numFmtId="164" fontId="2" fillId="0" borderId="1" xfId="9" applyNumberFormat="1" applyFont="1" applyFill="1" applyBorder="1" applyAlignment="1" applyProtection="1">
      <alignment horizontal="left" vertical="center" wrapText="1"/>
    </xf>
    <xf numFmtId="44" fontId="4" fillId="0" borderId="1" xfId="1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164" fontId="11" fillId="0" borderId="1" xfId="0" applyNumberFormat="1" applyFont="1" applyFill="1" applyBorder="1" applyAlignment="1">
      <alignment horizontal="left" vertical="center" wrapText="1"/>
    </xf>
    <xf numFmtId="164" fontId="2" fillId="0" borderId="1" xfId="4" applyNumberFormat="1" applyFont="1" applyFill="1" applyBorder="1" applyAlignment="1" applyProtection="1">
      <alignment horizontal="left" vertical="center" wrapText="1"/>
    </xf>
    <xf numFmtId="164" fontId="16" fillId="0" borderId="1" xfId="0" applyNumberFormat="1" applyFont="1" applyFill="1" applyBorder="1" applyAlignment="1" applyProtection="1">
      <alignment horizontal="left" vertical="center" wrapText="1"/>
    </xf>
    <xf numFmtId="164" fontId="0" fillId="0" borderId="1" xfId="0" applyNumberFormat="1" applyFill="1" applyBorder="1" applyAlignment="1">
      <alignment horizontal="left" vertical="center" wrapText="1"/>
    </xf>
    <xf numFmtId="1" fontId="2" fillId="0" borderId="1" xfId="11" applyNumberFormat="1" applyFont="1" applyFill="1" applyBorder="1" applyAlignment="1" applyProtection="1">
      <alignment horizontal="left" vertical="center" wrapText="1"/>
    </xf>
    <xf numFmtId="0" fontId="0" fillId="0" borderId="1" xfId="0" applyFill="1" applyBorder="1" applyAlignment="1">
      <alignment horizontal="left" vertical="center" wrapText="1"/>
    </xf>
    <xf numFmtId="1" fontId="16" fillId="0" borderId="1" xfId="0" applyNumberFormat="1" applyFont="1" applyFill="1" applyBorder="1" applyAlignment="1" applyProtection="1">
      <alignment horizontal="left" vertical="center" wrapText="1"/>
    </xf>
    <xf numFmtId="164" fontId="23" fillId="0" borderId="1" xfId="21" applyNumberFormat="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164" fontId="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2" fillId="0" borderId="1" xfId="9" applyFont="1" applyFill="1" applyBorder="1" applyAlignment="1">
      <alignment horizontal="left" vertical="center" wrapText="1"/>
    </xf>
    <xf numFmtId="0" fontId="16" fillId="0" borderId="1" xfId="0" applyFont="1" applyFill="1" applyBorder="1" applyAlignment="1">
      <alignment horizontal="left" vertical="center" wrapText="1"/>
    </xf>
    <xf numFmtId="1" fontId="16" fillId="0" borderId="1" xfId="4" applyNumberFormat="1" applyFont="1" applyFill="1" applyBorder="1" applyAlignment="1" applyProtection="1">
      <alignment horizontal="left" vertical="center" wrapText="1"/>
    </xf>
    <xf numFmtId="0" fontId="16" fillId="0" borderId="1" xfId="4"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0" xfId="0" applyFont="1" applyFill="1" applyAlignment="1" applyProtection="1">
      <alignment horizontal="left" vertical="center" wrapText="1"/>
      <protection locked="0"/>
    </xf>
    <xf numFmtId="164" fontId="16" fillId="0" borderId="1" xfId="42" applyNumberFormat="1" applyFont="1" applyFill="1" applyBorder="1" applyAlignment="1" applyProtection="1">
      <alignment horizontal="left" vertical="center" wrapText="1"/>
    </xf>
    <xf numFmtId="164" fontId="16" fillId="0" borderId="1" xfId="47" applyNumberFormat="1" applyFont="1" applyFill="1" applyBorder="1" applyAlignment="1" applyProtection="1">
      <alignment horizontal="left" vertical="center" wrapText="1"/>
    </xf>
    <xf numFmtId="164" fontId="2" fillId="0" borderId="1" xfId="11" applyNumberFormat="1" applyFont="1" applyFill="1" applyBorder="1" applyAlignment="1" applyProtection="1">
      <alignment horizontal="left" vertical="center" wrapText="1"/>
    </xf>
    <xf numFmtId="1" fontId="16" fillId="0" borderId="1" xfId="11" applyNumberFormat="1" applyFont="1" applyFill="1" applyBorder="1" applyAlignment="1" applyProtection="1">
      <alignment horizontal="left" vertical="center" wrapText="1"/>
    </xf>
    <xf numFmtId="1" fontId="0" fillId="0" borderId="1" xfId="0" applyNumberFormat="1" applyFill="1" applyBorder="1" applyAlignment="1" applyProtection="1">
      <alignment horizontal="left" vertical="center" wrapText="1"/>
      <protection hidden="1"/>
    </xf>
    <xf numFmtId="1" fontId="2" fillId="0" borderId="1" xfId="0" applyNumberFormat="1" applyFont="1" applyFill="1" applyBorder="1" applyAlignment="1" applyProtection="1">
      <alignment horizontal="left" vertical="center" wrapText="1"/>
      <protection hidden="1"/>
    </xf>
    <xf numFmtId="1" fontId="2" fillId="0" borderId="1" xfId="0" applyNumberFormat="1" applyFont="1" applyFill="1" applyBorder="1" applyAlignment="1" applyProtection="1">
      <alignment horizontal="left" vertical="center" wrapText="1"/>
      <protection locked="0"/>
    </xf>
    <xf numFmtId="0" fontId="4" fillId="0" borderId="0" xfId="0" applyFont="1" applyFill="1" applyAlignment="1">
      <alignment horizontal="left" vertical="center"/>
    </xf>
    <xf numFmtId="1" fontId="16" fillId="0" borderId="1" xfId="48" applyNumberFormat="1" applyFont="1" applyFill="1" applyBorder="1" applyAlignment="1" applyProtection="1">
      <alignment horizontal="left" vertical="center" wrapText="1"/>
    </xf>
    <xf numFmtId="0" fontId="26" fillId="0" borderId="1" xfId="48" applyFill="1" applyBorder="1" applyAlignment="1">
      <alignment horizontal="left" vertical="center" wrapText="1"/>
    </xf>
    <xf numFmtId="1" fontId="2" fillId="0" borderId="1" xfId="2" applyNumberFormat="1" applyFill="1" applyBorder="1" applyAlignment="1" applyProtection="1">
      <alignment horizontal="left" vertical="center" wrapText="1"/>
      <protection hidden="1"/>
    </xf>
    <xf numFmtId="0" fontId="16" fillId="0" borderId="1" xfId="48" applyFont="1" applyFill="1" applyBorder="1" applyAlignment="1">
      <alignment horizontal="left" vertical="center" wrapText="1"/>
    </xf>
    <xf numFmtId="164" fontId="16" fillId="0" borderId="1" xfId="53" applyNumberFormat="1" applyFont="1" applyFill="1" applyBorder="1" applyAlignment="1" applyProtection="1">
      <alignment horizontal="left" vertical="center" wrapText="1"/>
    </xf>
    <xf numFmtId="164" fontId="2" fillId="0" borderId="2" xfId="0" applyNumberFormat="1" applyFont="1" applyFill="1" applyBorder="1" applyAlignment="1" applyProtection="1">
      <alignment horizontal="left" vertical="center" wrapText="1"/>
    </xf>
    <xf numFmtId="164" fontId="2" fillId="0" borderId="1" xfId="53"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164" fontId="0" fillId="0" borderId="2" xfId="0" applyNumberFormat="1" applyFill="1" applyBorder="1" applyAlignment="1">
      <alignment horizontal="left" vertical="center" wrapText="1"/>
    </xf>
    <xf numFmtId="1" fontId="2" fillId="0" borderId="2" xfId="0" applyNumberFormat="1"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164" fontId="2" fillId="0" borderId="2" xfId="0" applyNumberFormat="1" applyFont="1" applyFill="1" applyBorder="1" applyAlignment="1">
      <alignment horizontal="left" vertical="center" wrapText="1"/>
    </xf>
    <xf numFmtId="1" fontId="2" fillId="0" borderId="1" xfId="4" applyNumberFormat="1" applyFont="1" applyFill="1" applyBorder="1" applyAlignment="1" applyProtection="1">
      <alignment horizontal="left" vertical="center" wrapText="1"/>
    </xf>
    <xf numFmtId="0" fontId="2" fillId="0" borderId="1" xfId="4" applyFont="1" applyFill="1" applyBorder="1" applyAlignment="1">
      <alignment horizontal="left" vertical="center" wrapText="1"/>
    </xf>
    <xf numFmtId="6" fontId="4" fillId="0" borderId="1" xfId="0" applyNumberFormat="1" applyFont="1" applyFill="1" applyBorder="1" applyAlignment="1">
      <alignment horizontal="left" vertical="center" wrapText="1"/>
    </xf>
    <xf numFmtId="1" fontId="19" fillId="0" borderId="1" xfId="0" applyNumberFormat="1" applyFont="1" applyFill="1" applyBorder="1" applyAlignment="1" applyProtection="1">
      <alignment horizontal="left" vertical="center" wrapText="1"/>
    </xf>
    <xf numFmtId="0" fontId="4" fillId="0" borderId="0" xfId="0" applyFont="1" applyFill="1" applyAlignment="1">
      <alignment horizontal="left" vertical="center" wrapText="1"/>
    </xf>
    <xf numFmtId="0" fontId="2" fillId="0" borderId="1" xfId="53" applyFont="1" applyFill="1" applyBorder="1" applyAlignment="1">
      <alignment horizontal="left" vertical="center" wrapText="1"/>
    </xf>
    <xf numFmtId="164"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1" fontId="2" fillId="0" borderId="1" xfId="6" applyNumberFormat="1" applyFont="1" applyFill="1" applyBorder="1" applyAlignment="1" applyProtection="1">
      <alignment horizontal="left" vertical="center" wrapText="1"/>
    </xf>
    <xf numFmtId="1" fontId="2" fillId="0" borderId="1" xfId="1" applyNumberFormat="1" applyFont="1" applyFill="1" applyBorder="1" applyAlignment="1" applyProtection="1">
      <alignment horizontal="left" vertical="center" wrapText="1"/>
    </xf>
    <xf numFmtId="2" fontId="2"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1" fontId="16" fillId="0" borderId="1" xfId="42" applyNumberFormat="1" applyFont="1" applyFill="1" applyBorder="1" applyAlignment="1" applyProtection="1">
      <alignment horizontal="left" vertical="center" wrapText="1"/>
    </xf>
    <xf numFmtId="0" fontId="2" fillId="0" borderId="1" xfId="42" applyFont="1" applyFill="1" applyBorder="1" applyAlignment="1">
      <alignment horizontal="left" vertical="center" wrapText="1"/>
    </xf>
    <xf numFmtId="0" fontId="2" fillId="0" borderId="1" xfId="42" applyFill="1" applyBorder="1" applyAlignment="1">
      <alignment horizontal="left" vertical="center" wrapText="1"/>
    </xf>
    <xf numFmtId="0" fontId="0" fillId="0" borderId="1" xfId="0" applyFont="1" applyFill="1" applyBorder="1" applyAlignment="1">
      <alignment horizontal="left" vertical="center" wrapText="1"/>
    </xf>
    <xf numFmtId="0" fontId="2" fillId="0" borderId="3" xfId="0" applyNumberFormat="1" applyFont="1" applyFill="1" applyBorder="1" applyAlignment="1" applyProtection="1">
      <alignment horizontal="left" vertical="center" wrapText="1"/>
    </xf>
    <xf numFmtId="1" fontId="2" fillId="0" borderId="1" xfId="53" applyNumberFormat="1" applyFont="1" applyFill="1" applyBorder="1" applyAlignment="1" applyProtection="1">
      <alignment horizontal="left" vertical="center" wrapText="1"/>
    </xf>
    <xf numFmtId="6" fontId="4" fillId="0" borderId="1" xfId="10" applyNumberFormat="1" applyFont="1" applyFill="1" applyBorder="1" applyAlignment="1">
      <alignment horizontal="left" vertical="center"/>
    </xf>
    <xf numFmtId="1" fontId="4" fillId="0" borderId="1" xfId="0" applyNumberFormat="1" applyFont="1" applyFill="1" applyBorder="1" applyAlignment="1" applyProtection="1">
      <alignment horizontal="left" vertical="center" wrapText="1"/>
    </xf>
    <xf numFmtId="44" fontId="4" fillId="0" borderId="1" xfId="10" applyFont="1" applyFill="1" applyBorder="1" applyAlignment="1" applyProtection="1">
      <alignment horizontal="left" vertical="center" wrapText="1"/>
      <protection locked="0"/>
    </xf>
    <xf numFmtId="6" fontId="2" fillId="0" borderId="1" xfId="0" applyNumberFormat="1" applyFont="1" applyFill="1" applyBorder="1" applyAlignment="1">
      <alignment horizontal="left" vertical="center"/>
    </xf>
    <xf numFmtId="3" fontId="2" fillId="0" borderId="1" xfId="0" applyNumberFormat="1" applyFont="1" applyFill="1" applyBorder="1" applyAlignment="1">
      <alignment horizontal="left" vertical="center" wrapText="1"/>
    </xf>
    <xf numFmtId="3" fontId="2" fillId="0" borderId="1" xfId="0" applyNumberFormat="1" applyFont="1" applyFill="1" applyBorder="1" applyAlignment="1">
      <alignment horizontal="left" vertical="center"/>
    </xf>
    <xf numFmtId="0" fontId="4" fillId="0" borderId="1" xfId="0" quotePrefix="1" applyFont="1" applyFill="1" applyBorder="1" applyAlignment="1">
      <alignment horizontal="left" vertical="center" wrapText="1"/>
    </xf>
    <xf numFmtId="0" fontId="17" fillId="0" borderId="0" xfId="0" applyFont="1" applyFill="1" applyAlignment="1">
      <alignment horizontal="left" vertical="center" wrapText="1"/>
    </xf>
    <xf numFmtId="6" fontId="18" fillId="0" borderId="1" xfId="0" applyNumberFormat="1" applyFont="1" applyFill="1" applyBorder="1" applyAlignment="1">
      <alignment horizontal="left" vertical="center" wrapText="1"/>
    </xf>
    <xf numFmtId="1" fontId="11" fillId="0" borderId="1" xfId="8" applyNumberFormat="1" applyFont="1" applyFill="1" applyBorder="1" applyAlignment="1" applyProtection="1">
      <alignment horizontal="left" vertical="center" wrapText="1"/>
      <protection hidden="1"/>
    </xf>
    <xf numFmtId="1" fontId="16" fillId="0" borderId="1" xfId="47" applyNumberFormat="1" applyFont="1" applyFill="1" applyBorder="1" applyAlignment="1" applyProtection="1">
      <alignment horizontal="left" vertical="center" wrapText="1"/>
    </xf>
    <xf numFmtId="0" fontId="2" fillId="0" borderId="1" xfId="47" applyFont="1" applyFill="1" applyBorder="1" applyAlignment="1">
      <alignment horizontal="left" vertical="center" wrapText="1"/>
    </xf>
    <xf numFmtId="0" fontId="2" fillId="0" borderId="1" xfId="47" applyFill="1" applyBorder="1" applyAlignment="1">
      <alignment horizontal="left" vertical="center" wrapText="1"/>
    </xf>
    <xf numFmtId="0" fontId="2" fillId="0" borderId="1" xfId="11" applyFont="1" applyFill="1" applyBorder="1" applyAlignment="1">
      <alignment horizontal="left" vertical="center" wrapText="1"/>
    </xf>
    <xf numFmtId="0" fontId="2" fillId="0" borderId="1" xfId="44" applyFill="1" applyBorder="1" applyAlignment="1">
      <alignment horizontal="left" vertical="center" wrapText="1"/>
    </xf>
    <xf numFmtId="164" fontId="16" fillId="0" borderId="1" xfId="44" applyNumberFormat="1" applyFont="1" applyFill="1" applyBorder="1" applyAlignment="1" applyProtection="1">
      <alignment horizontal="left" vertical="center" wrapText="1"/>
    </xf>
    <xf numFmtId="43" fontId="16" fillId="0" borderId="1" xfId="3" applyFont="1" applyFill="1" applyBorder="1" applyAlignment="1" applyProtection="1">
      <alignment horizontal="left" vertical="center" wrapText="1"/>
    </xf>
    <xf numFmtId="1" fontId="19" fillId="0" borderId="1" xfId="2" applyNumberFormat="1" applyFont="1" applyFill="1" applyBorder="1" applyAlignment="1" applyProtection="1">
      <alignment horizontal="left" vertical="center" wrapText="1"/>
    </xf>
    <xf numFmtId="43" fontId="2" fillId="0" borderId="1" xfId="17" applyFont="1" applyFill="1" applyBorder="1" applyAlignment="1" applyProtection="1">
      <alignment horizontal="left" vertical="center" wrapText="1"/>
      <protection hidden="1"/>
    </xf>
    <xf numFmtId="165" fontId="4" fillId="0" borderId="1" xfId="0" applyNumberFormat="1" applyFont="1" applyFill="1" applyBorder="1" applyAlignment="1">
      <alignment horizontal="left" vertical="center"/>
    </xf>
    <xf numFmtId="0" fontId="2" fillId="0" borderId="1" xfId="0" applyFont="1" applyBorder="1" applyAlignment="1">
      <alignment horizontal="left" vertical="center" wrapText="1"/>
    </xf>
    <xf numFmtId="164" fontId="16" fillId="0" borderId="1" xfId="74" applyNumberFormat="1" applyFont="1" applyFill="1" applyBorder="1" applyAlignment="1" applyProtection="1">
      <alignment horizontal="left" vertical="center" wrapText="1"/>
    </xf>
    <xf numFmtId="0" fontId="4" fillId="0" borderId="1" xfId="0" applyFont="1" applyFill="1" applyBorder="1" applyAlignment="1" applyProtection="1">
      <alignment vertical="center" wrapText="1"/>
      <protection locked="0"/>
    </xf>
    <xf numFmtId="1" fontId="2" fillId="0" borderId="2" xfId="11" applyNumberFormat="1" applyFont="1" applyFill="1" applyBorder="1" applyAlignment="1" applyProtection="1">
      <alignment horizontal="left" vertical="center" wrapText="1"/>
    </xf>
    <xf numFmtId="1" fontId="2" fillId="0" borderId="2" xfId="6" applyNumberFormat="1" applyFont="1" applyFill="1" applyBorder="1" applyAlignment="1" applyProtection="1">
      <alignment horizontal="left" vertical="center" wrapText="1"/>
    </xf>
    <xf numFmtId="0" fontId="2" fillId="0" borderId="2" xfId="0" applyFont="1" applyFill="1" applyBorder="1" applyAlignment="1">
      <alignment horizontal="left" vertical="center"/>
    </xf>
    <xf numFmtId="164" fontId="2" fillId="0" borderId="2" xfId="11" applyNumberFormat="1" applyFont="1" applyFill="1" applyBorder="1" applyAlignment="1" applyProtection="1">
      <alignment horizontal="left" vertical="center" wrapText="1"/>
    </xf>
    <xf numFmtId="1" fontId="16" fillId="0" borderId="1" xfId="44"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left" vertical="center" wrapText="1"/>
    </xf>
    <xf numFmtId="0" fontId="2" fillId="0" borderId="1" xfId="44"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164" fontId="2" fillId="0" borderId="3" xfId="0" applyNumberFormat="1" applyFont="1" applyFill="1" applyBorder="1" applyAlignment="1" applyProtection="1">
      <alignment horizontal="left" vertical="center" wrapText="1"/>
    </xf>
    <xf numFmtId="164" fontId="0" fillId="0" borderId="3" xfId="0" applyNumberFormat="1" applyFill="1" applyBorder="1" applyAlignment="1">
      <alignment horizontal="left" vertical="center" wrapText="1"/>
    </xf>
    <xf numFmtId="164" fontId="2" fillId="0" borderId="1" xfId="43" applyNumberFormat="1" applyFont="1" applyFill="1" applyBorder="1" applyAlignment="1">
      <alignment horizontal="left" vertical="center" wrapText="1"/>
    </xf>
    <xf numFmtId="1" fontId="16" fillId="0" borderId="1" xfId="0" applyNumberFormat="1" applyFont="1" applyBorder="1" applyAlignment="1" applyProtection="1">
      <alignment horizontal="left" vertical="center" wrapText="1"/>
    </xf>
    <xf numFmtId="1" fontId="2" fillId="0" borderId="1" xfId="0" applyNumberFormat="1" applyFont="1" applyBorder="1" applyAlignment="1" applyProtection="1">
      <alignment vertical="center" wrapText="1"/>
    </xf>
    <xf numFmtId="0" fontId="4" fillId="0" borderId="2" xfId="0" applyFont="1" applyFill="1" applyBorder="1" applyAlignment="1" applyProtection="1">
      <alignment vertical="center" wrapText="1"/>
      <protection locked="0"/>
    </xf>
    <xf numFmtId="0" fontId="31" fillId="0" borderId="1" xfId="0" applyFont="1" applyFill="1" applyBorder="1" applyAlignment="1">
      <alignment vertical="center" wrapText="1"/>
    </xf>
    <xf numFmtId="0" fontId="4" fillId="0" borderId="0" xfId="0" applyFont="1" applyFill="1" applyAlignment="1" applyProtection="1">
      <alignment vertical="center" wrapText="1"/>
      <protection locked="0"/>
    </xf>
    <xf numFmtId="6" fontId="4" fillId="0" borderId="1" xfId="0" applyNumberFormat="1"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6" fontId="37" fillId="0" borderId="4" xfId="0" applyNumberFormat="1" applyFont="1" applyFill="1" applyBorder="1" applyAlignment="1">
      <alignment vertical="center" wrapText="1"/>
    </xf>
    <xf numFmtId="6" fontId="36" fillId="0" borderId="5" xfId="0" applyNumberFormat="1" applyFont="1" applyFill="1" applyBorder="1" applyAlignment="1">
      <alignment vertical="center" wrapText="1"/>
    </xf>
    <xf numFmtId="0" fontId="38" fillId="0" borderId="0" xfId="0" applyFont="1" applyAlignment="1">
      <alignment vertical="center" wrapText="1"/>
    </xf>
    <xf numFmtId="0" fontId="39" fillId="0" borderId="0" xfId="0" applyFont="1" applyAlignment="1">
      <alignment vertical="center" wrapText="1"/>
    </xf>
    <xf numFmtId="0" fontId="41" fillId="5" borderId="3" xfId="0" applyFont="1" applyFill="1" applyBorder="1" applyAlignment="1">
      <alignment vertical="center" wrapText="1"/>
    </xf>
    <xf numFmtId="0" fontId="19" fillId="5" borderId="6" xfId="0" applyFont="1" applyFill="1" applyBorder="1" applyAlignment="1">
      <alignment vertical="center" wrapText="1"/>
    </xf>
    <xf numFmtId="0" fontId="19" fillId="5" borderId="2" xfId="0" applyFont="1" applyFill="1" applyBorder="1" applyAlignment="1">
      <alignment vertical="center" wrapText="1"/>
    </xf>
    <xf numFmtId="0" fontId="29" fillId="0" borderId="0" xfId="0" applyFont="1" applyAlignment="1">
      <alignment vertical="center" wrapText="1"/>
    </xf>
    <xf numFmtId="0" fontId="42" fillId="5" borderId="6" xfId="0" applyFont="1" applyFill="1" applyBorder="1" applyAlignment="1">
      <alignment horizontal="left" vertical="center" wrapText="1"/>
    </xf>
    <xf numFmtId="0" fontId="29" fillId="5" borderId="6" xfId="0" applyFont="1" applyFill="1" applyBorder="1" applyAlignment="1">
      <alignment vertical="center" wrapText="1"/>
    </xf>
    <xf numFmtId="0" fontId="44" fillId="5" borderId="6" xfId="0" applyFont="1" applyFill="1" applyBorder="1" applyAlignment="1">
      <alignment vertical="center" wrapText="1"/>
    </xf>
    <xf numFmtId="0" fontId="44" fillId="0" borderId="0" xfId="0" applyFont="1" applyAlignment="1">
      <alignment vertical="center" wrapText="1"/>
    </xf>
    <xf numFmtId="0" fontId="45" fillId="5" borderId="3" xfId="0" applyFont="1" applyFill="1" applyBorder="1" applyAlignment="1">
      <alignment vertical="center" wrapText="1"/>
    </xf>
    <xf numFmtId="0" fontId="46" fillId="5" borderId="6" xfId="0" applyFont="1" applyFill="1" applyBorder="1" applyAlignment="1">
      <alignment vertical="center" wrapText="1"/>
    </xf>
    <xf numFmtId="0" fontId="47" fillId="0" borderId="0" xfId="0" applyFont="1" applyAlignment="1">
      <alignment vertical="center" wrapText="1"/>
    </xf>
    <xf numFmtId="0" fontId="45" fillId="0" borderId="0" xfId="0" applyFont="1" applyBorder="1" applyAlignment="1">
      <alignment vertical="center" wrapText="1"/>
    </xf>
    <xf numFmtId="0" fontId="44" fillId="0" borderId="0" xfId="0" applyFont="1" applyBorder="1" applyAlignment="1">
      <alignment vertical="center" wrapText="1"/>
    </xf>
    <xf numFmtId="0" fontId="41" fillId="6" borderId="3" xfId="0" applyFont="1" applyFill="1" applyBorder="1" applyAlignment="1">
      <alignment vertical="center" wrapText="1"/>
    </xf>
    <xf numFmtId="0" fontId="19" fillId="6" borderId="6" xfId="0" applyFont="1" applyFill="1" applyBorder="1" applyAlignment="1">
      <alignment vertical="center" wrapText="1"/>
    </xf>
    <xf numFmtId="0" fontId="19" fillId="6" borderId="2" xfId="0" applyFont="1" applyFill="1" applyBorder="1" applyAlignment="1">
      <alignment vertical="center" wrapText="1"/>
    </xf>
    <xf numFmtId="0" fontId="42" fillId="5" borderId="2" xfId="0" applyFont="1" applyFill="1" applyBorder="1" applyAlignment="1">
      <alignment horizontal="left" vertical="center" wrapText="1"/>
    </xf>
    <xf numFmtId="0" fontId="48" fillId="0" borderId="0" xfId="0" applyFont="1" applyAlignment="1">
      <alignment horizontal="left" vertical="center" wrapText="1"/>
    </xf>
    <xf numFmtId="0" fontId="0" fillId="0" borderId="0" xfId="0" applyAlignment="1">
      <alignment wrapText="1"/>
    </xf>
    <xf numFmtId="1" fontId="16" fillId="0" borderId="2" xfId="0" applyNumberFormat="1" applyFont="1" applyBorder="1" applyAlignment="1" applyProtection="1">
      <alignment horizontal="left" vertical="center" wrapText="1"/>
    </xf>
    <xf numFmtId="1" fontId="17" fillId="0" borderId="2" xfId="0" applyNumberFormat="1" applyFont="1" applyFill="1" applyBorder="1" applyAlignment="1" applyProtection="1">
      <alignment horizontal="left" vertical="center" wrapText="1"/>
    </xf>
    <xf numFmtId="0" fontId="4" fillId="0" borderId="3" xfId="0" applyFont="1" applyFill="1" applyBorder="1" applyAlignment="1" applyProtection="1">
      <alignment vertical="center" wrapText="1"/>
      <protection locked="0"/>
    </xf>
    <xf numFmtId="0" fontId="0" fillId="0" borderId="2" xfId="0" applyBorder="1" applyAlignment="1">
      <alignment horizontal="left" vertical="center" wrapText="1"/>
    </xf>
    <xf numFmtId="0" fontId="9" fillId="0" borderId="1"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pplyProtection="1">
      <alignment horizontal="left" vertical="center" wrapText="1"/>
    </xf>
    <xf numFmtId="164" fontId="16" fillId="0" borderId="2" xfId="0" applyNumberFormat="1" applyFont="1" applyBorder="1" applyAlignment="1" applyProtection="1">
      <alignment horizontal="left" vertical="center" wrapText="1"/>
    </xf>
    <xf numFmtId="43" fontId="16" fillId="0" borderId="1" xfId="17" applyFont="1" applyFill="1" applyBorder="1" applyAlignment="1" applyProtection="1">
      <alignment horizontal="left" vertical="center" wrapText="1"/>
    </xf>
    <xf numFmtId="164" fontId="17" fillId="0" borderId="2" xfId="0" applyNumberFormat="1" applyFont="1" applyFill="1" applyBorder="1" applyAlignment="1" applyProtection="1">
      <alignment horizontal="left" vertical="center" wrapText="1"/>
    </xf>
  </cellXfs>
  <cellStyles count="110">
    <cellStyle name="Bad" xfId="21" builtinId="27"/>
    <cellStyle name="Comma" xfId="17" builtinId="3"/>
    <cellStyle name="Comma 2" xfId="3" xr:uid="{00000000-0005-0000-0000-000002000000}"/>
    <cellStyle name="Comma 2 10" xfId="29" xr:uid="{00000000-0005-0000-0000-000003000000}"/>
    <cellStyle name="Comma 2 11" xfId="32" xr:uid="{00000000-0005-0000-0000-000004000000}"/>
    <cellStyle name="Comma 2 12" xfId="34" xr:uid="{00000000-0005-0000-0000-000005000000}"/>
    <cellStyle name="Comma 2 13" xfId="39" xr:uid="{00000000-0005-0000-0000-000006000000}"/>
    <cellStyle name="Comma 2 14" xfId="49" xr:uid="{00000000-0005-0000-0000-000007000000}"/>
    <cellStyle name="Comma 2 15" xfId="50" xr:uid="{00000000-0005-0000-0000-000008000000}"/>
    <cellStyle name="Comma 2 16" xfId="51" xr:uid="{00000000-0005-0000-0000-000009000000}"/>
    <cellStyle name="Comma 2 17" xfId="54" xr:uid="{00000000-0005-0000-0000-00000A000000}"/>
    <cellStyle name="Comma 2 18" xfId="56" xr:uid="{00000000-0005-0000-0000-00000B000000}"/>
    <cellStyle name="Comma 2 19" xfId="57" xr:uid="{00000000-0005-0000-0000-00000C000000}"/>
    <cellStyle name="Comma 2 2" xfId="13" xr:uid="{00000000-0005-0000-0000-00000D000000}"/>
    <cellStyle name="Comma 2 2 10" xfId="89" xr:uid="{00000000-0005-0000-0000-00000E000000}"/>
    <cellStyle name="Comma 2 2 11" xfId="103" xr:uid="{51B1FBDD-6CC4-425B-BC52-68089C97D450}"/>
    <cellStyle name="Comma 2 2 12" xfId="108" xr:uid="{EA706166-20A9-4F91-B1C9-1C55FE4A28B4}"/>
    <cellStyle name="Comma 2 2 2" xfId="20" xr:uid="{00000000-0005-0000-0000-00000F000000}"/>
    <cellStyle name="Comma 2 2 2 2" xfId="93" xr:uid="{00000000-0005-0000-0000-000010000000}"/>
    <cellStyle name="Comma 2 2 3" xfId="35" xr:uid="{00000000-0005-0000-0000-000011000000}"/>
    <cellStyle name="Comma 2 2 4" xfId="52" xr:uid="{00000000-0005-0000-0000-000012000000}"/>
    <cellStyle name="Comma 2 2 5" xfId="55" xr:uid="{00000000-0005-0000-0000-000013000000}"/>
    <cellStyle name="Comma 2 2 6" xfId="59" xr:uid="{00000000-0005-0000-0000-000014000000}"/>
    <cellStyle name="Comma 2 2 7" xfId="62" xr:uid="{00000000-0005-0000-0000-000015000000}"/>
    <cellStyle name="Comma 2 2 8" xfId="67" xr:uid="{00000000-0005-0000-0000-000016000000}"/>
    <cellStyle name="Comma 2 2 9" xfId="85" xr:uid="{00000000-0005-0000-0000-000017000000}"/>
    <cellStyle name="Comma 2 20" xfId="58" xr:uid="{00000000-0005-0000-0000-000018000000}"/>
    <cellStyle name="Comma 2 21" xfId="60" xr:uid="{00000000-0005-0000-0000-000019000000}"/>
    <cellStyle name="Comma 2 22" xfId="61" xr:uid="{00000000-0005-0000-0000-00001A000000}"/>
    <cellStyle name="Comma 2 23" xfId="63" xr:uid="{00000000-0005-0000-0000-00001B000000}"/>
    <cellStyle name="Comma 2 24" xfId="66" xr:uid="{00000000-0005-0000-0000-00001C000000}"/>
    <cellStyle name="Comma 2 25" xfId="68" xr:uid="{00000000-0005-0000-0000-00001D000000}"/>
    <cellStyle name="Comma 2 26" xfId="69" xr:uid="{00000000-0005-0000-0000-00001E000000}"/>
    <cellStyle name="Comma 2 27" xfId="71" xr:uid="{00000000-0005-0000-0000-00001F000000}"/>
    <cellStyle name="Comma 2 28" xfId="72" xr:uid="{00000000-0005-0000-0000-000020000000}"/>
    <cellStyle name="Comma 2 29" xfId="75" xr:uid="{00000000-0005-0000-0000-000021000000}"/>
    <cellStyle name="Comma 2 3" xfId="12" xr:uid="{00000000-0005-0000-0000-000022000000}"/>
    <cellStyle name="Comma 2 3 2" xfId="84" xr:uid="{00000000-0005-0000-0000-000023000000}"/>
    <cellStyle name="Comma 2 3 2 2" xfId="92" xr:uid="{00000000-0005-0000-0000-000024000000}"/>
    <cellStyle name="Comma 2 3 3" xfId="88" xr:uid="{00000000-0005-0000-0000-000025000000}"/>
    <cellStyle name="Comma 2 30" xfId="76" xr:uid="{00000000-0005-0000-0000-000026000000}"/>
    <cellStyle name="Comma 2 31" xfId="78" xr:uid="{00000000-0005-0000-0000-000027000000}"/>
    <cellStyle name="Comma 2 32" xfId="80" xr:uid="{00000000-0005-0000-0000-000028000000}"/>
    <cellStyle name="Comma 2 33" xfId="82" xr:uid="{00000000-0005-0000-0000-000029000000}"/>
    <cellStyle name="Comma 2 34" xfId="86" xr:uid="{00000000-0005-0000-0000-00002A000000}"/>
    <cellStyle name="Comma 2 35" xfId="95" xr:uid="{00000000-0005-0000-0000-00002B000000}"/>
    <cellStyle name="Comma 2 36" xfId="97" xr:uid="{00000000-0005-0000-0000-00002C000000}"/>
    <cellStyle name="Comma 2 37" xfId="99" xr:uid="{00000000-0005-0000-0000-00002D000000}"/>
    <cellStyle name="Comma 2 38" xfId="100" xr:uid="{9BCD0B67-DC75-4DDC-99DA-A5B4535F41B4}"/>
    <cellStyle name="Comma 2 39" xfId="101" xr:uid="{D52E9D3B-EEDA-471B-A048-E2A673CFC032}"/>
    <cellStyle name="Comma 2 4" xfId="16" xr:uid="{00000000-0005-0000-0000-00002E000000}"/>
    <cellStyle name="Comma 2 4 2" xfId="83" xr:uid="{00000000-0005-0000-0000-00002F000000}"/>
    <cellStyle name="Comma 2 4 2 2" xfId="91" xr:uid="{00000000-0005-0000-0000-000030000000}"/>
    <cellStyle name="Comma 2 4 3" xfId="87" xr:uid="{00000000-0005-0000-0000-000031000000}"/>
    <cellStyle name="Comma 2 40" xfId="104" xr:uid="{FD141CE7-72DE-4817-B6A0-B5CD536FAF70}"/>
    <cellStyle name="Comma 2 41" xfId="105" xr:uid="{DAEF08C8-84A2-4935-BD52-922162D9FE79}"/>
    <cellStyle name="Comma 2 42" xfId="106" xr:uid="{A5AA90B6-381B-42AB-99E4-BCCA89C27203}"/>
    <cellStyle name="Comma 2 43" xfId="107" xr:uid="{C10F1729-E73A-4403-9AB2-664FEAB20B13}"/>
    <cellStyle name="Comma 2 5" xfId="19" xr:uid="{00000000-0005-0000-0000-000032000000}"/>
    <cellStyle name="Comma 2 5 2" xfId="90" xr:uid="{00000000-0005-0000-0000-000033000000}"/>
    <cellStyle name="Comma 2 6" xfId="22" xr:uid="{00000000-0005-0000-0000-000034000000}"/>
    <cellStyle name="Comma 2 7" xfId="23" xr:uid="{00000000-0005-0000-0000-000035000000}"/>
    <cellStyle name="Comma 2 8" xfId="25" xr:uid="{00000000-0005-0000-0000-000036000000}"/>
    <cellStyle name="Comma 2 9" xfId="26" xr:uid="{00000000-0005-0000-0000-000037000000}"/>
    <cellStyle name="Currency" xfId="10" builtinId="4"/>
    <cellStyle name="Currency 2" xfId="30" xr:uid="{00000000-0005-0000-0000-000039000000}"/>
    <cellStyle name="Currency 2 2" xfId="109" xr:uid="{4413191F-51C2-4F87-993C-C5713C732CE3}"/>
    <cellStyle name="Currency 3" xfId="65" xr:uid="{00000000-0005-0000-0000-00003A000000}"/>
    <cellStyle name="Currency 4" xfId="70" xr:uid="{00000000-0005-0000-0000-00003B000000}"/>
    <cellStyle name="Currency 5" xfId="73" xr:uid="{00000000-0005-0000-0000-00003C000000}"/>
    <cellStyle name="Currency 6" xfId="81" xr:uid="{00000000-0005-0000-0000-00003D000000}"/>
    <cellStyle name="Hyperlink 2" xfId="7" xr:uid="{00000000-0005-0000-0000-00003F000000}"/>
    <cellStyle name="Normal" xfId="0" builtinId="0"/>
    <cellStyle name="Normal 10" xfId="33" xr:uid="{00000000-0005-0000-0000-000041000000}"/>
    <cellStyle name="Normal 10 2" xfId="43" xr:uid="{00000000-0005-0000-0000-000042000000}"/>
    <cellStyle name="Normal 105" xfId="27" xr:uid="{00000000-0005-0000-0000-000043000000}"/>
    <cellStyle name="Normal 11" xfId="38" xr:uid="{00000000-0005-0000-0000-000044000000}"/>
    <cellStyle name="Normal 11 2" xfId="41" xr:uid="{00000000-0005-0000-0000-000045000000}"/>
    <cellStyle name="Normal 12" xfId="48" xr:uid="{00000000-0005-0000-0000-000046000000}"/>
    <cellStyle name="Normal 13" xfId="53" xr:uid="{00000000-0005-0000-0000-000047000000}"/>
    <cellStyle name="Normal 14" xfId="64" xr:uid="{00000000-0005-0000-0000-000048000000}"/>
    <cellStyle name="Normal 15" xfId="74" xr:uid="{00000000-0005-0000-0000-000049000000}"/>
    <cellStyle name="Normal 16" xfId="79" xr:uid="{00000000-0005-0000-0000-00004A000000}"/>
    <cellStyle name="Normal 17" xfId="94" xr:uid="{00000000-0005-0000-0000-00004B000000}"/>
    <cellStyle name="Normal 18" xfId="96" xr:uid="{00000000-0005-0000-0000-00004C000000}"/>
    <cellStyle name="Normal 19" xfId="98" xr:uid="{00000000-0005-0000-0000-00004D000000}"/>
    <cellStyle name="Normal 2" xfId="8" xr:uid="{00000000-0005-0000-0000-00004E000000}"/>
    <cellStyle name="Normal 2 2" xfId="77" xr:uid="{00000000-0005-0000-0000-00004F000000}"/>
    <cellStyle name="Normal 3" xfId="2" xr:uid="{00000000-0005-0000-0000-000050000000}"/>
    <cellStyle name="Normal 3 2" xfId="6" xr:uid="{00000000-0005-0000-0000-000051000000}"/>
    <cellStyle name="Normal 3 3" xfId="14" xr:uid="{00000000-0005-0000-0000-000052000000}"/>
    <cellStyle name="Normal 4" xfId="5" xr:uid="{00000000-0005-0000-0000-000053000000}"/>
    <cellStyle name="Normal 4 2" xfId="11" xr:uid="{00000000-0005-0000-0000-000054000000}"/>
    <cellStyle name="Normal 4 3" xfId="37" xr:uid="{00000000-0005-0000-0000-000055000000}"/>
    <cellStyle name="Normal 4_2017-21" xfId="28" xr:uid="{00000000-0005-0000-0000-000056000000}"/>
    <cellStyle name="Normal 5" xfId="15" xr:uid="{00000000-0005-0000-0000-000057000000}"/>
    <cellStyle name="Normal 5 2" xfId="40" xr:uid="{00000000-0005-0000-0000-000058000000}"/>
    <cellStyle name="Normal 5 3" xfId="102" xr:uid="{5196F5FA-5DF5-4A81-8F02-7E24494DFED7}"/>
    <cellStyle name="Normal 6" xfId="1" xr:uid="{00000000-0005-0000-0000-000059000000}"/>
    <cellStyle name="Normal 6 2" xfId="36" xr:uid="{00000000-0005-0000-0000-00005A000000}"/>
    <cellStyle name="Normal 7" xfId="18" xr:uid="{00000000-0005-0000-0000-00005B000000}"/>
    <cellStyle name="Normal 7 2" xfId="44" xr:uid="{00000000-0005-0000-0000-00005C000000}"/>
    <cellStyle name="Normal 8" xfId="24" xr:uid="{00000000-0005-0000-0000-00005D000000}"/>
    <cellStyle name="Normal 8 2" xfId="46" xr:uid="{00000000-0005-0000-0000-00005E000000}"/>
    <cellStyle name="Normal 9" xfId="31" xr:uid="{00000000-0005-0000-0000-00005F000000}"/>
    <cellStyle name="Normal 9 2" xfId="45" xr:uid="{00000000-0005-0000-0000-000060000000}"/>
    <cellStyle name="Normal_2017-18_1" xfId="9" xr:uid="{00000000-0005-0000-0000-000063000000}"/>
    <cellStyle name="Normal_2017-21 2" xfId="47" xr:uid="{00000000-0005-0000-0000-000064000000}"/>
    <cellStyle name="Normal_Sheet1" xfId="4" xr:uid="{00000000-0005-0000-0000-000067000000}"/>
    <cellStyle name="Normal_Sheet1_1 2" xfId="42" xr:uid="{00000000-0005-0000-0000-000068000000}"/>
  </cellStyles>
  <dxfs count="15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FFFFFF"/>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8" Type="http://schemas.openxmlformats.org/officeDocument/2006/relationships/externalLink" Target="externalLinks/externalLink6.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PA_WaRR_RMS\WASTE%20AVOIDANCE%20AND%20RECOVERY\PROGRAM%20IMPLEMENTATION\Supporting%20Local%20Communities%20-%20Better%20Waste%20and%20Recycling%20Fund\Database%20input%202013-15\Ashfield%20Tabl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Richmond%20Valley%201718%20PT%20Oct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uswellbrook%201718%20PT%20Oct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aitland%20check%20wDC%20about%20eligibl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Liverpool%201718%20P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Byron%201718%20P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PA_WaRR_RMS\WASTE%20AVOIDANCE%20AND%20RECOVERY\PROGRAM%20IMPLEMENTATION\Supporting%20Local%20Communities%20-%20Better%20Waste%20and%20Recycling%20Fund%20(WLRM%20ext)\Project%20Submissions%2017-18\Maitland%201718%20PT%20v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Woollahra%201718%20P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roberthm/AppData/Local/Microsoft/Windows/Temporary%20Internet%20Files/Content.Outlook/HJH6IN13/Newcastle%20BWR%20Fund%20Project%20Tables%202017-18_FINAL%20(0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EPA_WaRR_RMS\WASTE%20AVOIDANCE%20AND%20RECOVERY\PROGRAM%20IMPLEMENTATION\Supporting%20Local%20Communities%20-%20Better%20Waste%20and%20Recycling%20Fund%20(WLRM%20ext)\Project%20Submissions%2017-18\Blacktown%20BWR%20Fund%202017-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osman\Mosman%201718%20PT%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Singleton%20BWR%20Aug%20201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roberthm/AppData/Local/Microsoft/Windows/Temporary%20Internet%20Files/Content.Outlook/HJH6IN13/Project%20Table%20-%20Canada%20Bay%20BWR%20Fund%202017-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EPA_WaRR_RMS\WASTE%20AVOIDANCE%20AND%20RECOVERY\PROGRAM%20IMPLEMENTATION\RD%20-%20Better%20Waste%20and%20Recycling%20Fund%20(WLRM%20ext)\Project%20Tables%2018-19\Nth%20Sydney%201718%201819%20P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8-19\Canterbury-Bankstown%201819%20P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8-19\Sutherland%201819%20PT%20&amp;%201718%20PT.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roberthm/AppData/Local/Microsoft/Windows/INetCache/Content.Outlook/XQ2BUY0N/2018%2008%20MIDWASTE%201718%20projects%20report.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roberthm/AppData/Local/Microsoft/Windows/INetCache/Content.Outlook/RUYMOPVQ/Hunters%20Hill%20BWR%202%20July%202018%201718%201819%20CE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roberthm/AppData/Local/Microsoft/Windows/INetCache/Content.Outlook/32L8LG93/Better%20Waste%20and%20Recycling%20Fund%202017-2021%20Fairfield%20City%20Council.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Midcoast%20final%201718%20PT%20Approved.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8-19\Canada%20Bay%201819%20PT%20&amp;%201718%20rpt.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Copy%20of%20MACROC%20BWR%20Fund%202017-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Bellingen%20PT%20Sept%20201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PA_WaRR_RMS\WASTE%20AVOIDANCE%20AND%20RECOVERY\PROGRAM%20IMPLEMENTATION\RD%20-%20Better%20Waste%20and%20Recycling%20Fund%20(WLRM%20ext)\Project%20Tables%2018-19\Campbelltown%201819%20PT%20v2.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Cumberland%201819%20PT%20v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Kyogle%201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EPA_WaRR_RMS\WASTE%20AVOIDANCE%20AND%20RECOVERY\PROGRAM%20IMPLEMENTATION\RD%20-%20Better%20Waste%20and%20Recycling%20Fund%20(WLRM%20ext)\Project%20Tables%2019-20\Waverley%201920%20PT.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Singleton%201920%20PT%20draft.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RD%20-%20Better%20Waste%20and%20Recycling%20Fund%20(WLRM%20ext)\Project%20Tables%2019-20%20-%20CM9\Parramatta%201920%20PT%20draft%20with%20comments.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Randwick%201718%20P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rrafp01.dec.int\Group\EPA_WaRR_RMS\WASTE%20AVOIDANCE%20AND%20RECOVERY\PROGRAM%20IMPLEMENTATION\DPIE_LG_Better%20Waste%20and%20Recycling%20Fund%20(WLRM%20ext)\Project%20Tables%2019-20%20-%20CM9\Kiama%201920%20draft.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llongong%201920%20v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Waverley%201718%20PT%20Aug%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CB1718%20PT%20Aug%202017.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Ku-ring-gai%201718%20PT%20Aug%202017.XLSX"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llondilly%20BWR%20Fund%202017-21%20-%202018-19%20update%20v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roberthm/AppData/Local/Microsoft/Windows/INetCache/Content.Outlook/RUYMOPVQ/Ryde%20BWR%20Fund%202017-21%20Template.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EPA_WaRR_RMS\WASTE%20AVOIDANCE%20AND%20RECOVERY\PROGRAM%20IMPLEMENTATION\Supporting%20Local%20Communities%20-%20Better%20Waste%20and%20Recycling%20Fund%20(WLRM%20ext)\Project%20Submissions%2017-18\Wollongong%201718%20PT.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Nambucca%20PT%20Sept17.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Parramatta%20BWR%20171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SSROC%201718%20Aug%202017.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Lake%20Mac%20PT%20Sept%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Cessnock%201718%20Aug%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Hills%20BWRF%2017-21%20-%20Y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Hornsby%201718%20Aug%20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Hunter%20Councils%201718%20PT%20Aug%20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arrafp01\Group\EPA_WaRR_RMS\WASTE%20AVOIDANCE%20AND%20RECOVERY\PROGRAM%20IMPLEMENTATION\Supporting%20Local%20Communities%20-%20Better%20Waste%20and%20Recycling%20Fund%20(WLRM%20ext)\Project%20Submissions%2017-18\WSROC%201718%20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row r="4">
          <cell r="A4" t="str">
            <v>select from a drop down list</v>
          </cell>
        </row>
        <row r="5">
          <cell r="A5" t="str">
            <v>Ashfield Council</v>
          </cell>
        </row>
        <row r="6">
          <cell r="A6" t="str">
            <v>Auburn City Council</v>
          </cell>
        </row>
        <row r="7">
          <cell r="A7" t="str">
            <v>Ballina Shire Council</v>
          </cell>
        </row>
        <row r="8">
          <cell r="A8" t="str">
            <v>Bankstown City Council</v>
          </cell>
        </row>
        <row r="9">
          <cell r="A9" t="str">
            <v>Bellingen Shire Council</v>
          </cell>
        </row>
        <row r="10">
          <cell r="A10" t="str">
            <v>Blacktown City Council</v>
          </cell>
        </row>
        <row r="11">
          <cell r="A11" t="str">
            <v>Blue Mountains City Council</v>
          </cell>
        </row>
        <row r="12">
          <cell r="A12" t="str">
            <v>Burwood Council</v>
          </cell>
        </row>
        <row r="13">
          <cell r="A13" t="str">
            <v>Byron Shire Council</v>
          </cell>
        </row>
        <row r="14">
          <cell r="A14" t="str">
            <v>Camden Council</v>
          </cell>
        </row>
        <row r="15">
          <cell r="A15" t="str">
            <v>Campbelltown City Council</v>
          </cell>
        </row>
        <row r="16">
          <cell r="A16" t="str">
            <v>Canterbury City Council</v>
          </cell>
        </row>
        <row r="17">
          <cell r="A17" t="str">
            <v>Central Coast Regional Organisation of Councils (CCROC)</v>
          </cell>
        </row>
        <row r="18">
          <cell r="A18" t="str">
            <v>Cessnock City Council</v>
          </cell>
        </row>
        <row r="19">
          <cell r="A19" t="str">
            <v>City of Canada Bay Council</v>
          </cell>
        </row>
        <row r="20">
          <cell r="A20" t="str">
            <v>Clarence Valley Council</v>
          </cell>
        </row>
        <row r="21">
          <cell r="A21" t="str">
            <v>Coffs Harbour City Council</v>
          </cell>
        </row>
        <row r="22">
          <cell r="A22" t="str">
            <v>Council of the City of Sydney</v>
          </cell>
        </row>
        <row r="23">
          <cell r="A23" t="str">
            <v>Dungog Shire Council</v>
          </cell>
        </row>
        <row r="24">
          <cell r="A24" t="str">
            <v>Fairfield City Council</v>
          </cell>
        </row>
        <row r="25">
          <cell r="A25" t="str">
            <v>Gloucester Shire Council</v>
          </cell>
        </row>
        <row r="26">
          <cell r="A26" t="str">
            <v>Gosford City Council</v>
          </cell>
        </row>
        <row r="27">
          <cell r="A27" t="str">
            <v>Great Lakes Council</v>
          </cell>
        </row>
        <row r="28">
          <cell r="A28" t="str">
            <v>Greater Taree City Council</v>
          </cell>
        </row>
        <row r="29">
          <cell r="A29" t="str">
            <v>Hawkesbury City Council</v>
          </cell>
        </row>
        <row r="30">
          <cell r="A30" t="str">
            <v>Holroyd City Council</v>
          </cell>
        </row>
        <row r="31">
          <cell r="A31" t="str">
            <v>Hunter Councils Inc</v>
          </cell>
        </row>
        <row r="32">
          <cell r="A32" t="str">
            <v>Hurstville City Council</v>
          </cell>
        </row>
        <row r="33">
          <cell r="A33" t="str">
            <v>Kempsey Shire Council</v>
          </cell>
        </row>
        <row r="34">
          <cell r="A34" t="str">
            <v>Kogarah City Council</v>
          </cell>
        </row>
        <row r="35">
          <cell r="A35" t="str">
            <v>Ku-ring-gai Council</v>
          </cell>
        </row>
        <row r="36">
          <cell r="A36" t="str">
            <v>Kyogle Council</v>
          </cell>
        </row>
        <row r="37">
          <cell r="A37" t="str">
            <v>Lake Macquarie City Council</v>
          </cell>
        </row>
        <row r="38">
          <cell r="A38" t="str">
            <v>Lane Cove Municipal Council</v>
          </cell>
        </row>
        <row r="39">
          <cell r="A39" t="str">
            <v>Leichhardt Municipal Council</v>
          </cell>
        </row>
        <row r="40">
          <cell r="A40" t="str">
            <v>Lismore City Council</v>
          </cell>
        </row>
        <row r="41">
          <cell r="A41" t="str">
            <v>Liverpool City Council</v>
          </cell>
        </row>
        <row r="42">
          <cell r="A42" t="str">
            <v>Macarthur Regional Organisation of Councils (MACROC)</v>
          </cell>
        </row>
        <row r="43">
          <cell r="A43" t="str">
            <v>Maitland City Council</v>
          </cell>
        </row>
        <row r="44">
          <cell r="A44" t="str">
            <v>Manly Council</v>
          </cell>
        </row>
        <row r="45">
          <cell r="A45" t="str">
            <v>Marrickville Council</v>
          </cell>
        </row>
        <row r="46">
          <cell r="A46" t="str">
            <v>Midwaste</v>
          </cell>
        </row>
        <row r="47">
          <cell r="A47" t="str">
            <v>Mosman Municipal Council</v>
          </cell>
        </row>
        <row r="48">
          <cell r="A48" t="str">
            <v>Muswellbrook Shire Council</v>
          </cell>
        </row>
        <row r="49">
          <cell r="A49" t="str">
            <v>Nambucca Shire Council</v>
          </cell>
        </row>
        <row r="50">
          <cell r="A50" t="str">
            <v>Newcastle City Council</v>
          </cell>
        </row>
        <row r="51">
          <cell r="A51" t="str">
            <v>North East Waste (NEWaste)</v>
          </cell>
        </row>
        <row r="52">
          <cell r="A52" t="str">
            <v>North Sydney Council</v>
          </cell>
        </row>
        <row r="53">
          <cell r="A53" t="str">
            <v>Northern Sydney Regional Organisation of Councils (NSROC)</v>
          </cell>
        </row>
        <row r="54">
          <cell r="A54" t="str">
            <v>Parramatta City Council</v>
          </cell>
        </row>
        <row r="55">
          <cell r="A55" t="str">
            <v>Penrith City Council</v>
          </cell>
        </row>
        <row r="56">
          <cell r="A56" t="str">
            <v>Pittwater Council</v>
          </cell>
        </row>
        <row r="57">
          <cell r="A57" t="str">
            <v>Port Macquarie-Hastings Council</v>
          </cell>
        </row>
        <row r="58">
          <cell r="A58" t="str">
            <v>Port Stephens Council</v>
          </cell>
        </row>
        <row r="59">
          <cell r="A59" t="str">
            <v>Randwick City Council</v>
          </cell>
        </row>
        <row r="60">
          <cell r="A60" t="str">
            <v>Richmond Valley Council</v>
          </cell>
        </row>
        <row r="61">
          <cell r="A61" t="str">
            <v>Rockdale City Council</v>
          </cell>
        </row>
        <row r="62">
          <cell r="A62" t="str">
            <v>Ryde City Council</v>
          </cell>
        </row>
        <row r="63">
          <cell r="A63" t="str">
            <v>Shellharbour City Council</v>
          </cell>
        </row>
        <row r="64">
          <cell r="A64" t="str">
            <v>Shoalhaven City Council</v>
          </cell>
        </row>
        <row r="65">
          <cell r="A65" t="str">
            <v>Singleton Council</v>
          </cell>
        </row>
        <row r="66">
          <cell r="A66" t="str">
            <v>Southern Councils Group</v>
          </cell>
        </row>
        <row r="67">
          <cell r="A67" t="str">
            <v>Southern Sydney Regional Organisation of Councils (SSROC)</v>
          </cell>
        </row>
        <row r="68">
          <cell r="A68" t="str">
            <v>Strathfield Municipal Council</v>
          </cell>
        </row>
        <row r="69">
          <cell r="A69" t="str">
            <v>Sutherland Shire Council</v>
          </cell>
        </row>
        <row r="70">
          <cell r="A70" t="str">
            <v>The Council of the City of Botany Bay</v>
          </cell>
        </row>
        <row r="71">
          <cell r="A71" t="str">
            <v>The Council of the Municipality of Hunters Hill</v>
          </cell>
        </row>
        <row r="72">
          <cell r="A72" t="str">
            <v>The Council of the Municipality of Kiama</v>
          </cell>
        </row>
        <row r="73">
          <cell r="A73" t="str">
            <v>The Council of the Shire of Hornsby</v>
          </cell>
        </row>
        <row r="74">
          <cell r="A74" t="str">
            <v>The Hills Shire Council</v>
          </cell>
        </row>
        <row r="75">
          <cell r="A75" t="str">
            <v>The Shore Regional Organisation of Councils (SHOROC)</v>
          </cell>
        </row>
        <row r="76">
          <cell r="A76" t="str">
            <v>Tweed Shire Council</v>
          </cell>
        </row>
        <row r="77">
          <cell r="A77" t="str">
            <v>Upper Hunter Shire Council</v>
          </cell>
        </row>
        <row r="78">
          <cell r="A78" t="str">
            <v>Warringah Council</v>
          </cell>
        </row>
        <row r="79">
          <cell r="A79" t="str">
            <v>Waverley Council</v>
          </cell>
        </row>
        <row r="80">
          <cell r="A80" t="str">
            <v>Western Sydney Regional Organisation of Councils (WSROC)</v>
          </cell>
        </row>
        <row r="81">
          <cell r="A81" t="str">
            <v>Willoughby City Council</v>
          </cell>
        </row>
        <row r="82">
          <cell r="A82" t="str">
            <v>Wingecarribee Shire Council</v>
          </cell>
        </row>
        <row r="83">
          <cell r="A83" t="str">
            <v>Wollondilly Shire Council</v>
          </cell>
        </row>
        <row r="84">
          <cell r="A84" t="str">
            <v>Wollongong City Council</v>
          </cell>
        </row>
        <row r="85">
          <cell r="A85" t="str">
            <v>Woollahra Municipal Council</v>
          </cell>
        </row>
        <row r="86">
          <cell r="A86" t="str">
            <v>Wyong Shire Council</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Sheet1"/>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BW&amp;R Requirements"/>
      <sheetName val="Template Instructions"/>
      <sheetName val="2017-18 Data Entry"/>
      <sheetName val="Print 2017-18 Projects"/>
      <sheetName val="Print 2017-18 Reporting"/>
      <sheetName val="2018-19 Data Entry"/>
      <sheetName val="Print 2018-19 Projects"/>
      <sheetName val="Print 2018-19 Reporting"/>
      <sheetName val="2019-20 Data Entry"/>
      <sheetName val="Print 2019-20 Projects"/>
      <sheetName val="Print 2019-20 Reporting"/>
      <sheetName val="2020-21 Data Entry"/>
      <sheetName val="Print 2020-21 Projects"/>
      <sheetName val="Print 2020-21 Repor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nsw.gov.au/waste/wasteless.htm" TargetMode="External"/><Relationship Id="rId1" Type="http://schemas.openxmlformats.org/officeDocument/2006/relationships/hyperlink" Target="http://www.epa.nsw.gov.au/waste/wasteless.ht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589F-8150-45D2-9B4F-CEB6D696ABDD}">
  <dimension ref="B1:B40"/>
  <sheetViews>
    <sheetView workbookViewId="0">
      <selection activeCell="C3" sqref="C3"/>
    </sheetView>
  </sheetViews>
  <sheetFormatPr defaultRowHeight="15" x14ac:dyDescent="0.25"/>
  <cols>
    <col min="1" max="1" width="5.28515625" customWidth="1"/>
    <col min="2" max="2" width="118.7109375" style="133" customWidth="1"/>
    <col min="3" max="18" width="5.28515625" customWidth="1"/>
  </cols>
  <sheetData>
    <row r="1" spans="2:2" ht="30.75" x14ac:dyDescent="0.25">
      <c r="B1" s="113" t="s">
        <v>1107</v>
      </c>
    </row>
    <row r="2" spans="2:2" ht="18.75" x14ac:dyDescent="0.25">
      <c r="B2" s="114" t="s">
        <v>1113</v>
      </c>
    </row>
    <row r="3" spans="2:2" ht="18" x14ac:dyDescent="0.25">
      <c r="B3" s="114" t="s">
        <v>1132</v>
      </c>
    </row>
    <row r="4" spans="2:2" ht="18" x14ac:dyDescent="0.25">
      <c r="B4" s="114"/>
    </row>
    <row r="5" spans="2:2" x14ac:dyDescent="0.25">
      <c r="B5" s="128" t="s">
        <v>1108</v>
      </c>
    </row>
    <row r="6" spans="2:2" ht="42.75" x14ac:dyDescent="0.25">
      <c r="B6" s="129" t="s">
        <v>1114</v>
      </c>
    </row>
    <row r="7" spans="2:2" x14ac:dyDescent="0.25">
      <c r="B7" s="129"/>
    </row>
    <row r="8" spans="2:2" x14ac:dyDescent="0.25">
      <c r="B8" s="130" t="s">
        <v>1115</v>
      </c>
    </row>
    <row r="9" spans="2:2" x14ac:dyDescent="0.25">
      <c r="B9" s="118"/>
    </row>
    <row r="10" spans="2:2" x14ac:dyDescent="0.25">
      <c r="B10" s="115" t="s">
        <v>1116</v>
      </c>
    </row>
    <row r="11" spans="2:2" ht="42.75" x14ac:dyDescent="0.25">
      <c r="B11" s="116" t="s">
        <v>1117</v>
      </c>
    </row>
    <row r="12" spans="2:2" ht="29.25" x14ac:dyDescent="0.25">
      <c r="B12" s="119" t="s">
        <v>1118</v>
      </c>
    </row>
    <row r="13" spans="2:2" ht="29.25" x14ac:dyDescent="0.25">
      <c r="B13" s="119" t="s">
        <v>1119</v>
      </c>
    </row>
    <row r="14" spans="2:2" ht="29.25" x14ac:dyDescent="0.25">
      <c r="B14" s="119" t="s">
        <v>1120</v>
      </c>
    </row>
    <row r="15" spans="2:2" x14ac:dyDescent="0.25">
      <c r="B15" s="119" t="s">
        <v>1121</v>
      </c>
    </row>
    <row r="16" spans="2:2" x14ac:dyDescent="0.25">
      <c r="B16" s="119" t="s">
        <v>1122</v>
      </c>
    </row>
    <row r="17" spans="2:2" ht="29.25" x14ac:dyDescent="0.25">
      <c r="B17" s="131" t="s">
        <v>1123</v>
      </c>
    </row>
    <row r="18" spans="2:2" x14ac:dyDescent="0.25">
      <c r="B18" s="118" t="s">
        <v>789</v>
      </c>
    </row>
    <row r="19" spans="2:2" x14ac:dyDescent="0.25">
      <c r="B19" s="115" t="s">
        <v>1109</v>
      </c>
    </row>
    <row r="20" spans="2:2" ht="28.5" x14ac:dyDescent="0.25">
      <c r="B20" s="121" t="s">
        <v>1124</v>
      </c>
    </row>
    <row r="21" spans="2:2" x14ac:dyDescent="0.25">
      <c r="B21" s="121"/>
    </row>
    <row r="22" spans="2:2" ht="57" x14ac:dyDescent="0.25">
      <c r="B22" s="121" t="s">
        <v>1125</v>
      </c>
    </row>
    <row r="23" spans="2:2" x14ac:dyDescent="0.25">
      <c r="B23" s="121"/>
    </row>
    <row r="24" spans="2:2" ht="57" x14ac:dyDescent="0.25">
      <c r="B24" s="121" t="s">
        <v>1126</v>
      </c>
    </row>
    <row r="25" spans="2:2" x14ac:dyDescent="0.25">
      <c r="B25" s="120"/>
    </row>
    <row r="26" spans="2:2" x14ac:dyDescent="0.25">
      <c r="B26" s="121" t="s">
        <v>1110</v>
      </c>
    </row>
    <row r="27" spans="2:2" ht="43.5" x14ac:dyDescent="0.25">
      <c r="B27" s="119" t="s">
        <v>1127</v>
      </c>
    </row>
    <row r="28" spans="2:2" ht="29.25" x14ac:dyDescent="0.25">
      <c r="B28" s="119" t="s">
        <v>1128</v>
      </c>
    </row>
    <row r="29" spans="2:2" ht="29.25" x14ac:dyDescent="0.25">
      <c r="B29" s="119" t="s">
        <v>1129</v>
      </c>
    </row>
    <row r="30" spans="2:2" x14ac:dyDescent="0.25">
      <c r="B30" s="121"/>
    </row>
    <row r="31" spans="2:2" x14ac:dyDescent="0.25">
      <c r="B31" s="117" t="s">
        <v>1130</v>
      </c>
    </row>
    <row r="32" spans="2:2" x14ac:dyDescent="0.25">
      <c r="B32" s="122"/>
    </row>
    <row r="33" spans="2:2" x14ac:dyDescent="0.25">
      <c r="B33" s="123" t="s">
        <v>1133</v>
      </c>
    </row>
    <row r="34" spans="2:2" ht="28.5" x14ac:dyDescent="0.25">
      <c r="B34" s="116" t="s">
        <v>1134</v>
      </c>
    </row>
    <row r="35" spans="2:2" x14ac:dyDescent="0.25">
      <c r="B35" s="124"/>
    </row>
    <row r="36" spans="2:2" ht="42.75" x14ac:dyDescent="0.25">
      <c r="B36" s="117" t="s">
        <v>1111</v>
      </c>
    </row>
    <row r="37" spans="2:2" ht="15.75" x14ac:dyDescent="0.25">
      <c r="B37" s="125"/>
    </row>
    <row r="38" spans="2:2" x14ac:dyDescent="0.25">
      <c r="B38" s="126" t="s">
        <v>1112</v>
      </c>
    </row>
    <row r="39" spans="2:2" ht="85.5" x14ac:dyDescent="0.25">
      <c r="B39" s="127" t="s">
        <v>1131</v>
      </c>
    </row>
    <row r="40" spans="2:2" x14ac:dyDescent="0.25">
      <c r="B40" s="132"/>
    </row>
  </sheetData>
  <sheetProtection password="CA83" sheet="1" objects="1" scenarios="1" selectLockedCells="1" selectUnlockedCells="1"/>
  <hyperlinks>
    <hyperlink ref="B31" r:id="rId1" display="http://www.epa.nsw.gov.au/waste/wasteless.htm" xr:uid="{8388FCB2-D557-42C4-B126-193A36FEB81A}"/>
    <hyperlink ref="B8" r:id="rId2" display="http://www.epa.nsw.gov.au/waste/wasteless.htm" xr:uid="{1A1499EE-D709-4676-9932-0740E8F198E4}"/>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2"/>
  <sheetViews>
    <sheetView tabSelected="1" zoomScale="70" zoomScaleNormal="70" workbookViewId="0">
      <pane xSplit="3" ySplit="1" topLeftCell="D141" activePane="bottomRight" state="frozen"/>
      <selection pane="topRight" activeCell="F1" sqref="F1"/>
      <selection pane="bottomLeft" activeCell="A2" sqref="A2"/>
      <selection pane="bottomRight" activeCell="A2" sqref="A2"/>
    </sheetView>
  </sheetViews>
  <sheetFormatPr defaultColWidth="8.7109375" defaultRowHeight="12.75" x14ac:dyDescent="0.25"/>
  <cols>
    <col min="1" max="1" width="15" style="110" customWidth="1"/>
    <col min="2" max="2" width="13.28515625" style="110" customWidth="1"/>
    <col min="3" max="3" width="15.7109375" style="110" customWidth="1"/>
    <col min="4" max="4" width="45" style="110" customWidth="1"/>
    <col min="5" max="5" width="54.7109375" style="110" customWidth="1"/>
    <col min="6" max="6" width="38.140625" style="110" customWidth="1"/>
    <col min="7" max="7" width="15.7109375" style="110" customWidth="1"/>
    <col min="8" max="16384" width="8.7109375" style="110"/>
  </cols>
  <sheetData>
    <row r="1" spans="1:7" s="20" customFormat="1" ht="63.75" x14ac:dyDescent="0.25">
      <c r="A1" s="18" t="s">
        <v>18</v>
      </c>
      <c r="B1" s="19" t="s">
        <v>0</v>
      </c>
      <c r="C1" s="19" t="s">
        <v>1</v>
      </c>
      <c r="D1" s="19" t="s">
        <v>2</v>
      </c>
      <c r="E1" s="19" t="s">
        <v>3</v>
      </c>
      <c r="F1" s="19" t="s">
        <v>4</v>
      </c>
      <c r="G1" s="19" t="s">
        <v>5</v>
      </c>
    </row>
    <row r="2" spans="1:7" s="37" customFormat="1" ht="76.5" x14ac:dyDescent="0.25">
      <c r="A2" s="45" t="s">
        <v>675</v>
      </c>
      <c r="B2" s="48" t="s">
        <v>6</v>
      </c>
      <c r="C2" s="46" t="s">
        <v>676</v>
      </c>
      <c r="D2" s="49" t="s">
        <v>677</v>
      </c>
      <c r="E2" s="49" t="s">
        <v>678</v>
      </c>
      <c r="F2" s="49" t="s">
        <v>679</v>
      </c>
      <c r="G2" s="50">
        <v>13560</v>
      </c>
    </row>
    <row r="3" spans="1:7" s="37" customFormat="1" ht="63.75" x14ac:dyDescent="0.25">
      <c r="A3" s="17" t="s">
        <v>675</v>
      </c>
      <c r="B3" s="3" t="s">
        <v>6</v>
      </c>
      <c r="C3" s="16" t="s">
        <v>910</v>
      </c>
      <c r="D3" s="16" t="s">
        <v>911</v>
      </c>
      <c r="E3" s="16" t="s">
        <v>680</v>
      </c>
      <c r="F3" s="16" t="s">
        <v>681</v>
      </c>
      <c r="G3" s="21">
        <f>5516+7523</f>
        <v>13039</v>
      </c>
    </row>
    <row r="4" spans="1:7" s="37" customFormat="1" ht="102" x14ac:dyDescent="0.25">
      <c r="A4" s="17" t="s">
        <v>675</v>
      </c>
      <c r="B4" s="3" t="s">
        <v>69</v>
      </c>
      <c r="C4" s="16" t="s">
        <v>682</v>
      </c>
      <c r="D4" s="16" t="s">
        <v>683</v>
      </c>
      <c r="E4" s="16" t="s">
        <v>912</v>
      </c>
      <c r="F4" s="16" t="s">
        <v>684</v>
      </c>
      <c r="G4" s="21">
        <f>11544+1200</f>
        <v>12744</v>
      </c>
    </row>
    <row r="5" spans="1:7" s="37" customFormat="1" ht="102" x14ac:dyDescent="0.25">
      <c r="A5" s="17" t="s">
        <v>675</v>
      </c>
      <c r="B5" s="3" t="s">
        <v>21</v>
      </c>
      <c r="C5" s="2" t="s">
        <v>685</v>
      </c>
      <c r="D5" s="16"/>
      <c r="E5" s="2" t="s">
        <v>686</v>
      </c>
      <c r="F5" s="2" t="s">
        <v>913</v>
      </c>
      <c r="G5" s="21">
        <v>16008</v>
      </c>
    </row>
    <row r="6" spans="1:7" s="37" customFormat="1" ht="191.25" customHeight="1" x14ac:dyDescent="0.25">
      <c r="A6" s="17" t="s">
        <v>675</v>
      </c>
      <c r="B6" s="14" t="s">
        <v>21</v>
      </c>
      <c r="C6" s="25" t="s">
        <v>751</v>
      </c>
      <c r="D6" s="91" t="s">
        <v>752</v>
      </c>
      <c r="E6" s="91" t="s">
        <v>876</v>
      </c>
      <c r="F6" s="91" t="s">
        <v>753</v>
      </c>
      <c r="G6" s="11">
        <v>26633</v>
      </c>
    </row>
    <row r="7" spans="1:7" s="37" customFormat="1" ht="165.75" x14ac:dyDescent="0.25">
      <c r="A7" s="17" t="s">
        <v>633</v>
      </c>
      <c r="B7" s="51" t="s">
        <v>126</v>
      </c>
      <c r="C7" s="52" t="s">
        <v>634</v>
      </c>
      <c r="D7" s="52" t="s">
        <v>914</v>
      </c>
      <c r="E7" s="52" t="s">
        <v>915</v>
      </c>
      <c r="F7" s="52" t="s">
        <v>635</v>
      </c>
      <c r="G7" s="9">
        <v>100000</v>
      </c>
    </row>
    <row r="8" spans="1:7" s="37" customFormat="1" ht="102" x14ac:dyDescent="0.25">
      <c r="A8" s="17" t="s">
        <v>633</v>
      </c>
      <c r="B8" s="51" t="s">
        <v>126</v>
      </c>
      <c r="C8" s="52" t="s">
        <v>636</v>
      </c>
      <c r="D8" s="52" t="s">
        <v>637</v>
      </c>
      <c r="E8" s="52" t="s">
        <v>916</v>
      </c>
      <c r="F8" s="52" t="s">
        <v>917</v>
      </c>
      <c r="G8" s="9">
        <v>15000</v>
      </c>
    </row>
    <row r="9" spans="1:7" s="37" customFormat="1" ht="114.75" x14ac:dyDescent="0.25">
      <c r="A9" s="17" t="s">
        <v>633</v>
      </c>
      <c r="B9" s="51" t="s">
        <v>69</v>
      </c>
      <c r="C9" s="52" t="s">
        <v>638</v>
      </c>
      <c r="D9" s="52" t="s">
        <v>639</v>
      </c>
      <c r="E9" s="52" t="s">
        <v>640</v>
      </c>
      <c r="F9" s="52" t="s">
        <v>641</v>
      </c>
      <c r="G9" s="9">
        <v>8664</v>
      </c>
    </row>
    <row r="10" spans="1:7" s="37" customFormat="1" ht="114.75" x14ac:dyDescent="0.25">
      <c r="A10" s="17" t="s">
        <v>633</v>
      </c>
      <c r="B10" s="3" t="s">
        <v>21</v>
      </c>
      <c r="C10" s="52" t="s">
        <v>642</v>
      </c>
      <c r="D10" s="52" t="s">
        <v>643</v>
      </c>
      <c r="E10" s="52" t="s">
        <v>918</v>
      </c>
      <c r="F10" s="52" t="s">
        <v>644</v>
      </c>
      <c r="G10" s="9">
        <v>25000</v>
      </c>
    </row>
    <row r="11" spans="1:7" s="37" customFormat="1" ht="51" x14ac:dyDescent="0.25">
      <c r="A11" s="17" t="s">
        <v>633</v>
      </c>
      <c r="B11" s="51" t="s">
        <v>6</v>
      </c>
      <c r="C11" s="52" t="s">
        <v>645</v>
      </c>
      <c r="D11" s="52" t="s">
        <v>646</v>
      </c>
      <c r="E11" s="52" t="s">
        <v>919</v>
      </c>
      <c r="F11" s="52" t="s">
        <v>647</v>
      </c>
      <c r="G11" s="9">
        <v>10000</v>
      </c>
    </row>
    <row r="12" spans="1:7" s="37" customFormat="1" ht="127.5" x14ac:dyDescent="0.25">
      <c r="A12" s="17" t="s">
        <v>633</v>
      </c>
      <c r="B12" s="3" t="s">
        <v>21</v>
      </c>
      <c r="C12" s="52" t="s">
        <v>920</v>
      </c>
      <c r="D12" s="52" t="s">
        <v>921</v>
      </c>
      <c r="E12" s="52" t="s">
        <v>648</v>
      </c>
      <c r="F12" s="52" t="s">
        <v>649</v>
      </c>
      <c r="G12" s="9">
        <v>18000</v>
      </c>
    </row>
    <row r="13" spans="1:7" s="37" customFormat="1" ht="102" x14ac:dyDescent="0.25">
      <c r="A13" s="17" t="s">
        <v>36</v>
      </c>
      <c r="B13" s="3" t="s">
        <v>6</v>
      </c>
      <c r="C13" s="2" t="s">
        <v>25</v>
      </c>
      <c r="D13" s="16" t="s">
        <v>922</v>
      </c>
      <c r="E13" s="2" t="s">
        <v>26</v>
      </c>
      <c r="F13" s="16" t="s">
        <v>27</v>
      </c>
      <c r="G13" s="1">
        <v>30000</v>
      </c>
    </row>
    <row r="14" spans="1:7" s="37" customFormat="1" ht="76.5" x14ac:dyDescent="0.25">
      <c r="A14" s="17" t="s">
        <v>36</v>
      </c>
      <c r="B14" s="3" t="s">
        <v>21</v>
      </c>
      <c r="C14" s="16" t="s">
        <v>28</v>
      </c>
      <c r="D14" s="16" t="s">
        <v>29</v>
      </c>
      <c r="E14" s="2" t="s">
        <v>30</v>
      </c>
      <c r="F14" s="2" t="s">
        <v>31</v>
      </c>
      <c r="G14" s="1">
        <v>23000</v>
      </c>
    </row>
    <row r="15" spans="1:7" s="37" customFormat="1" ht="140.25" x14ac:dyDescent="0.25">
      <c r="A15" s="17" t="s">
        <v>36</v>
      </c>
      <c r="B15" s="3" t="s">
        <v>32</v>
      </c>
      <c r="C15" s="16" t="s">
        <v>33</v>
      </c>
      <c r="D15" s="16" t="s">
        <v>923</v>
      </c>
      <c r="E15" s="2" t="s">
        <v>34</v>
      </c>
      <c r="F15" s="2" t="s">
        <v>35</v>
      </c>
      <c r="G15" s="1">
        <v>5400</v>
      </c>
    </row>
    <row r="16" spans="1:7" s="37" customFormat="1" ht="51" x14ac:dyDescent="0.25">
      <c r="A16" s="17" t="s">
        <v>494</v>
      </c>
      <c r="B16" s="3" t="s">
        <v>126</v>
      </c>
      <c r="C16" s="2" t="s">
        <v>890</v>
      </c>
      <c r="D16" s="2" t="s">
        <v>475</v>
      </c>
      <c r="E16" s="2" t="s">
        <v>924</v>
      </c>
      <c r="F16" s="2" t="s">
        <v>925</v>
      </c>
      <c r="G16" s="1">
        <v>60000</v>
      </c>
    </row>
    <row r="17" spans="1:7" s="37" customFormat="1" ht="127.5" x14ac:dyDescent="0.25">
      <c r="A17" s="17" t="s">
        <v>494</v>
      </c>
      <c r="B17" s="3" t="s">
        <v>126</v>
      </c>
      <c r="C17" s="2" t="s">
        <v>476</v>
      </c>
      <c r="D17" s="2" t="s">
        <v>926</v>
      </c>
      <c r="E17" s="2" t="s">
        <v>927</v>
      </c>
      <c r="F17" s="2" t="s">
        <v>928</v>
      </c>
      <c r="G17" s="1">
        <v>57000</v>
      </c>
    </row>
    <row r="18" spans="1:7" s="37" customFormat="1" ht="76.5" x14ac:dyDescent="0.25">
      <c r="A18" s="17" t="s">
        <v>494</v>
      </c>
      <c r="B18" s="3" t="s">
        <v>126</v>
      </c>
      <c r="C18" s="16" t="s">
        <v>477</v>
      </c>
      <c r="D18" s="16" t="s">
        <v>478</v>
      </c>
      <c r="E18" s="16" t="s">
        <v>479</v>
      </c>
      <c r="F18" s="2" t="s">
        <v>480</v>
      </c>
      <c r="G18" s="1">
        <v>90000</v>
      </c>
    </row>
    <row r="19" spans="1:7" s="37" customFormat="1" ht="38.25" x14ac:dyDescent="0.25">
      <c r="A19" s="17" t="s">
        <v>494</v>
      </c>
      <c r="B19" s="3" t="s">
        <v>14</v>
      </c>
      <c r="C19" s="2" t="s">
        <v>481</v>
      </c>
      <c r="D19" s="2" t="s">
        <v>482</v>
      </c>
      <c r="E19" s="2" t="s">
        <v>483</v>
      </c>
      <c r="F19" s="2" t="s">
        <v>484</v>
      </c>
      <c r="G19" s="1">
        <v>34700</v>
      </c>
    </row>
    <row r="20" spans="1:7" s="37" customFormat="1" ht="63.75" x14ac:dyDescent="0.25">
      <c r="A20" s="17" t="s">
        <v>494</v>
      </c>
      <c r="B20" s="3" t="s">
        <v>14</v>
      </c>
      <c r="C20" s="16" t="s">
        <v>485</v>
      </c>
      <c r="D20" s="16" t="s">
        <v>486</v>
      </c>
      <c r="E20" s="16" t="s">
        <v>487</v>
      </c>
      <c r="F20" s="16" t="s">
        <v>488</v>
      </c>
      <c r="G20" s="1">
        <v>35000</v>
      </c>
    </row>
    <row r="21" spans="1:7" s="37" customFormat="1" ht="63.75" x14ac:dyDescent="0.25">
      <c r="A21" s="17" t="s">
        <v>494</v>
      </c>
      <c r="B21" s="3" t="s">
        <v>14</v>
      </c>
      <c r="C21" s="2" t="s">
        <v>489</v>
      </c>
      <c r="D21" s="2" t="s">
        <v>929</v>
      </c>
      <c r="E21" s="2" t="s">
        <v>930</v>
      </c>
      <c r="F21" s="2" t="s">
        <v>931</v>
      </c>
      <c r="G21" s="1">
        <v>16669</v>
      </c>
    </row>
    <row r="22" spans="1:7" s="37" customFormat="1" ht="76.5" x14ac:dyDescent="0.25">
      <c r="A22" s="17" t="s">
        <v>494</v>
      </c>
      <c r="B22" s="3" t="s">
        <v>32</v>
      </c>
      <c r="C22" s="16" t="s">
        <v>490</v>
      </c>
      <c r="D22" s="16" t="s">
        <v>491</v>
      </c>
      <c r="E22" s="2" t="s">
        <v>492</v>
      </c>
      <c r="F22" s="2" t="s">
        <v>493</v>
      </c>
      <c r="G22" s="1">
        <v>33000</v>
      </c>
    </row>
    <row r="23" spans="1:7" s="37" customFormat="1" ht="178.5" x14ac:dyDescent="0.25">
      <c r="A23" s="45" t="s">
        <v>43</v>
      </c>
      <c r="B23" s="48" t="s">
        <v>32</v>
      </c>
      <c r="C23" s="46" t="s">
        <v>37</v>
      </c>
      <c r="D23" s="49" t="s">
        <v>621</v>
      </c>
      <c r="E23" s="49" t="s">
        <v>38</v>
      </c>
      <c r="F23" s="49" t="s">
        <v>932</v>
      </c>
      <c r="G23" s="43">
        <v>101987</v>
      </c>
    </row>
    <row r="24" spans="1:7" s="37" customFormat="1" ht="51" x14ac:dyDescent="0.25">
      <c r="A24" s="17" t="s">
        <v>43</v>
      </c>
      <c r="B24" s="3" t="s">
        <v>21</v>
      </c>
      <c r="C24" s="16" t="s">
        <v>39</v>
      </c>
      <c r="D24" s="16" t="s">
        <v>40</v>
      </c>
      <c r="E24" s="16" t="s">
        <v>41</v>
      </c>
      <c r="F24" s="16" t="s">
        <v>42</v>
      </c>
      <c r="G24" s="1">
        <v>10000</v>
      </c>
    </row>
    <row r="25" spans="1:7" s="37" customFormat="1" ht="140.25" x14ac:dyDescent="0.25">
      <c r="A25" s="17" t="s">
        <v>51</v>
      </c>
      <c r="B25" s="16" t="s">
        <v>32</v>
      </c>
      <c r="C25" s="16" t="s">
        <v>44</v>
      </c>
      <c r="D25" s="16" t="s">
        <v>45</v>
      </c>
      <c r="E25" s="16" t="s">
        <v>46</v>
      </c>
      <c r="F25" s="16" t="s">
        <v>47</v>
      </c>
      <c r="G25" s="53">
        <v>31197</v>
      </c>
    </row>
    <row r="26" spans="1:7" s="37" customFormat="1" ht="76.5" x14ac:dyDescent="0.25">
      <c r="A26" s="17" t="s">
        <v>51</v>
      </c>
      <c r="B26" s="3" t="s">
        <v>21</v>
      </c>
      <c r="C26" s="16" t="s">
        <v>48</v>
      </c>
      <c r="D26" s="16" t="s">
        <v>49</v>
      </c>
      <c r="E26" s="16" t="s">
        <v>50</v>
      </c>
      <c r="F26" s="16" t="s">
        <v>933</v>
      </c>
      <c r="G26" s="53">
        <v>35948</v>
      </c>
    </row>
    <row r="27" spans="1:7" s="55" customFormat="1" ht="114.75" customHeight="1" x14ac:dyDescent="0.25">
      <c r="A27" s="17" t="s">
        <v>51</v>
      </c>
      <c r="B27" s="3" t="s">
        <v>32</v>
      </c>
      <c r="C27" s="16" t="s">
        <v>495</v>
      </c>
      <c r="D27" s="16" t="s">
        <v>496</v>
      </c>
      <c r="E27" s="16" t="s">
        <v>497</v>
      </c>
      <c r="F27" s="16" t="s">
        <v>934</v>
      </c>
      <c r="G27" s="1">
        <v>10000</v>
      </c>
    </row>
    <row r="28" spans="1:7" s="37" customFormat="1" ht="216.75" customHeight="1" x14ac:dyDescent="0.25">
      <c r="A28" s="28" t="s">
        <v>425</v>
      </c>
      <c r="B28" s="14" t="s">
        <v>6</v>
      </c>
      <c r="C28" s="54" t="s">
        <v>842</v>
      </c>
      <c r="D28" s="54" t="s">
        <v>935</v>
      </c>
      <c r="E28" s="54" t="s">
        <v>936</v>
      </c>
      <c r="F28" s="13" t="s">
        <v>843</v>
      </c>
      <c r="G28" s="10">
        <v>44564</v>
      </c>
    </row>
    <row r="29" spans="1:7" s="37" customFormat="1" ht="216.75" x14ac:dyDescent="0.25">
      <c r="A29" s="23" t="s">
        <v>425</v>
      </c>
      <c r="B29" s="14" t="s">
        <v>6</v>
      </c>
      <c r="C29" s="34" t="s">
        <v>937</v>
      </c>
      <c r="D29" s="40" t="s">
        <v>938</v>
      </c>
      <c r="E29" s="40" t="s">
        <v>939</v>
      </c>
      <c r="F29" s="23" t="s">
        <v>940</v>
      </c>
      <c r="G29" s="1">
        <v>30000</v>
      </c>
    </row>
    <row r="30" spans="1:7" s="37" customFormat="1" ht="229.5" customHeight="1" x14ac:dyDescent="0.25">
      <c r="A30" s="17" t="s">
        <v>56</v>
      </c>
      <c r="B30" s="3" t="s">
        <v>14</v>
      </c>
      <c r="C30" s="2" t="s">
        <v>52</v>
      </c>
      <c r="D30" s="2" t="s">
        <v>53</v>
      </c>
      <c r="E30" s="2" t="s">
        <v>54</v>
      </c>
      <c r="F30" s="2" t="s">
        <v>55</v>
      </c>
      <c r="G30" s="1">
        <v>109934</v>
      </c>
    </row>
    <row r="31" spans="1:7" s="55" customFormat="1" ht="267.75" x14ac:dyDescent="0.25">
      <c r="A31" s="17" t="s">
        <v>732</v>
      </c>
      <c r="B31" s="3" t="s">
        <v>6</v>
      </c>
      <c r="C31" s="2" t="s">
        <v>717</v>
      </c>
      <c r="D31" s="2" t="s">
        <v>718</v>
      </c>
      <c r="E31" s="2" t="s">
        <v>941</v>
      </c>
      <c r="F31" s="2" t="s">
        <v>719</v>
      </c>
      <c r="G31" s="1">
        <v>67506</v>
      </c>
    </row>
    <row r="32" spans="1:7" s="55" customFormat="1" ht="140.25" x14ac:dyDescent="0.25">
      <c r="A32" s="17" t="s">
        <v>732</v>
      </c>
      <c r="B32" s="3" t="s">
        <v>6</v>
      </c>
      <c r="C32" s="2" t="s">
        <v>720</v>
      </c>
      <c r="D32" s="16" t="s">
        <v>942</v>
      </c>
      <c r="E32" s="16" t="s">
        <v>721</v>
      </c>
      <c r="F32" s="2" t="s">
        <v>943</v>
      </c>
      <c r="G32" s="1">
        <v>15000</v>
      </c>
    </row>
    <row r="33" spans="1:7" s="55" customFormat="1" ht="114.75" x14ac:dyDescent="0.25">
      <c r="A33" s="17" t="s">
        <v>732</v>
      </c>
      <c r="B33" s="3" t="s">
        <v>21</v>
      </c>
      <c r="C33" s="2" t="s">
        <v>722</v>
      </c>
      <c r="D33" s="16" t="s">
        <v>723</v>
      </c>
      <c r="E33" s="16" t="s">
        <v>724</v>
      </c>
      <c r="F33" s="16" t="s">
        <v>944</v>
      </c>
      <c r="G33" s="1">
        <v>15000</v>
      </c>
    </row>
    <row r="34" spans="1:7" s="55" customFormat="1" ht="102" x14ac:dyDescent="0.25">
      <c r="A34" s="17" t="s">
        <v>732</v>
      </c>
      <c r="B34" s="3" t="s">
        <v>21</v>
      </c>
      <c r="C34" s="2" t="s">
        <v>725</v>
      </c>
      <c r="D34" s="16" t="s">
        <v>726</v>
      </c>
      <c r="E34" s="16" t="s">
        <v>727</v>
      </c>
      <c r="F34" s="16" t="s">
        <v>945</v>
      </c>
      <c r="G34" s="1">
        <v>40000</v>
      </c>
    </row>
    <row r="35" spans="1:7" s="55" customFormat="1" ht="127.5" x14ac:dyDescent="0.25">
      <c r="A35" s="17" t="s">
        <v>732</v>
      </c>
      <c r="B35" s="3" t="s">
        <v>14</v>
      </c>
      <c r="C35" s="2" t="s">
        <v>728</v>
      </c>
      <c r="D35" s="3" t="s">
        <v>729</v>
      </c>
      <c r="E35" s="3" t="s">
        <v>730</v>
      </c>
      <c r="F35" s="3" t="s">
        <v>731</v>
      </c>
      <c r="G35" s="1">
        <v>40000</v>
      </c>
    </row>
    <row r="36" spans="1:7" s="37" customFormat="1" ht="153" x14ac:dyDescent="0.25">
      <c r="A36" s="17" t="s">
        <v>559</v>
      </c>
      <c r="B36" s="3" t="s">
        <v>126</v>
      </c>
      <c r="C36" s="2" t="s">
        <v>551</v>
      </c>
      <c r="D36" s="3" t="s">
        <v>946</v>
      </c>
      <c r="E36" s="16" t="s">
        <v>552</v>
      </c>
      <c r="F36" s="16" t="s">
        <v>553</v>
      </c>
      <c r="G36" s="1">
        <v>80000</v>
      </c>
    </row>
    <row r="37" spans="1:7" s="37" customFormat="1" ht="127.5" x14ac:dyDescent="0.25">
      <c r="A37" s="17" t="s">
        <v>559</v>
      </c>
      <c r="B37" s="3" t="s">
        <v>21</v>
      </c>
      <c r="C37" s="16" t="s">
        <v>554</v>
      </c>
      <c r="D37" s="16" t="s">
        <v>558</v>
      </c>
      <c r="E37" s="16" t="s">
        <v>555</v>
      </c>
      <c r="F37" s="16" t="s">
        <v>947</v>
      </c>
      <c r="G37" s="1">
        <v>20000</v>
      </c>
    </row>
    <row r="38" spans="1:7" s="37" customFormat="1" ht="140.25" x14ac:dyDescent="0.25">
      <c r="A38" s="17" t="s">
        <v>559</v>
      </c>
      <c r="B38" s="3" t="s">
        <v>21</v>
      </c>
      <c r="C38" s="16" t="s">
        <v>556</v>
      </c>
      <c r="D38" s="16" t="s">
        <v>948</v>
      </c>
      <c r="E38" s="16" t="s">
        <v>557</v>
      </c>
      <c r="F38" s="16" t="s">
        <v>949</v>
      </c>
      <c r="G38" s="1">
        <v>20269</v>
      </c>
    </row>
    <row r="39" spans="1:7" s="37" customFormat="1" ht="127.5" x14ac:dyDescent="0.25">
      <c r="A39" s="28" t="s">
        <v>559</v>
      </c>
      <c r="B39" s="14" t="s">
        <v>21</v>
      </c>
      <c r="C39" s="2" t="s">
        <v>840</v>
      </c>
      <c r="D39" s="2" t="s">
        <v>844</v>
      </c>
      <c r="E39" s="2" t="s">
        <v>841</v>
      </c>
      <c r="F39" s="2" t="s">
        <v>950</v>
      </c>
      <c r="G39" s="10">
        <v>17000</v>
      </c>
    </row>
    <row r="40" spans="1:7" s="37" customFormat="1" ht="216.75" x14ac:dyDescent="0.25">
      <c r="A40" s="17" t="s">
        <v>64</v>
      </c>
      <c r="B40" s="3" t="s">
        <v>21</v>
      </c>
      <c r="C40" s="2" t="s">
        <v>57</v>
      </c>
      <c r="D40" s="16" t="s">
        <v>58</v>
      </c>
      <c r="E40" s="16" t="s">
        <v>59</v>
      </c>
      <c r="F40" s="16" t="s">
        <v>951</v>
      </c>
      <c r="G40" s="1">
        <v>157600</v>
      </c>
    </row>
    <row r="41" spans="1:7" s="37" customFormat="1" ht="229.5" x14ac:dyDescent="0.25">
      <c r="A41" s="17" t="s">
        <v>64</v>
      </c>
      <c r="B41" s="3" t="s">
        <v>6</v>
      </c>
      <c r="C41" s="2" t="s">
        <v>60</v>
      </c>
      <c r="D41" s="2" t="s">
        <v>61</v>
      </c>
      <c r="E41" s="2" t="s">
        <v>62</v>
      </c>
      <c r="F41" s="2" t="s">
        <v>63</v>
      </c>
      <c r="G41" s="1">
        <v>177993</v>
      </c>
    </row>
    <row r="42" spans="1:7" s="37" customFormat="1" ht="140.25" x14ac:dyDescent="0.25">
      <c r="A42" s="17" t="s">
        <v>410</v>
      </c>
      <c r="B42" s="3" t="s">
        <v>6</v>
      </c>
      <c r="C42" s="3" t="s">
        <v>411</v>
      </c>
      <c r="D42" s="3" t="s">
        <v>412</v>
      </c>
      <c r="E42" s="3" t="s">
        <v>413</v>
      </c>
      <c r="F42" s="58"/>
      <c r="G42" s="1">
        <v>125000</v>
      </c>
    </row>
    <row r="43" spans="1:7" s="37" customFormat="1" ht="89.25" x14ac:dyDescent="0.25">
      <c r="A43" s="17" t="s">
        <v>410</v>
      </c>
      <c r="B43" s="3" t="s">
        <v>6</v>
      </c>
      <c r="C43" s="3" t="s">
        <v>414</v>
      </c>
      <c r="D43" s="3" t="s">
        <v>415</v>
      </c>
      <c r="E43" s="3" t="s">
        <v>416</v>
      </c>
      <c r="F43" s="58"/>
      <c r="G43" s="1">
        <v>100000</v>
      </c>
    </row>
    <row r="44" spans="1:7" s="37" customFormat="1" ht="76.5" x14ac:dyDescent="0.25">
      <c r="A44" s="17" t="s">
        <v>410</v>
      </c>
      <c r="B44" s="3" t="s">
        <v>6</v>
      </c>
      <c r="C44" s="3" t="s">
        <v>417</v>
      </c>
      <c r="D44" s="3" t="s">
        <v>418</v>
      </c>
      <c r="E44" s="3" t="s">
        <v>419</v>
      </c>
      <c r="F44" s="58"/>
      <c r="G44" s="1">
        <v>71000</v>
      </c>
    </row>
    <row r="45" spans="1:7" s="37" customFormat="1" ht="51" x14ac:dyDescent="0.25">
      <c r="A45" s="45" t="s">
        <v>410</v>
      </c>
      <c r="B45" s="92" t="s">
        <v>847</v>
      </c>
      <c r="C45" s="92" t="s">
        <v>952</v>
      </c>
      <c r="D45" s="93" t="s">
        <v>420</v>
      </c>
      <c r="E45" s="93" t="s">
        <v>421</v>
      </c>
      <c r="F45" s="94"/>
      <c r="G45" s="95">
        <v>15000</v>
      </c>
    </row>
    <row r="46" spans="1:7" s="37" customFormat="1" ht="76.5" x14ac:dyDescent="0.25">
      <c r="A46" s="17" t="s">
        <v>410</v>
      </c>
      <c r="B46" s="12" t="s">
        <v>21</v>
      </c>
      <c r="C46" s="12" t="s">
        <v>422</v>
      </c>
      <c r="D46" s="3" t="s">
        <v>423</v>
      </c>
      <c r="E46" s="59" t="s">
        <v>424</v>
      </c>
      <c r="F46" s="58"/>
      <c r="G46" s="32">
        <v>4748.01</v>
      </c>
    </row>
    <row r="47" spans="1:7" s="37" customFormat="1" ht="89.25" customHeight="1" x14ac:dyDescent="0.25">
      <c r="A47" s="17" t="s">
        <v>94</v>
      </c>
      <c r="B47" s="3" t="s">
        <v>14</v>
      </c>
      <c r="C47" s="2" t="s">
        <v>65</v>
      </c>
      <c r="D47" s="60" t="s">
        <v>66</v>
      </c>
      <c r="E47" s="60" t="s">
        <v>67</v>
      </c>
      <c r="F47" s="60" t="s">
        <v>68</v>
      </c>
      <c r="G47" s="1">
        <v>50000</v>
      </c>
    </row>
    <row r="48" spans="1:7" s="37" customFormat="1" ht="51" x14ac:dyDescent="0.25">
      <c r="A48" s="17" t="s">
        <v>94</v>
      </c>
      <c r="B48" s="3" t="s">
        <v>69</v>
      </c>
      <c r="C48" s="16" t="s">
        <v>70</v>
      </c>
      <c r="D48" s="2" t="s">
        <v>71</v>
      </c>
      <c r="E48" s="2" t="s">
        <v>72</v>
      </c>
      <c r="F48" s="2" t="s">
        <v>73</v>
      </c>
      <c r="G48" s="1">
        <v>5000</v>
      </c>
    </row>
    <row r="49" spans="1:7" s="37" customFormat="1" ht="51" x14ac:dyDescent="0.25">
      <c r="A49" s="17" t="s">
        <v>94</v>
      </c>
      <c r="B49" s="3" t="s">
        <v>6</v>
      </c>
      <c r="C49" s="16" t="s">
        <v>74</v>
      </c>
      <c r="D49" s="2" t="s">
        <v>75</v>
      </c>
      <c r="E49" s="60" t="s">
        <v>76</v>
      </c>
      <c r="F49" s="2" t="s">
        <v>77</v>
      </c>
      <c r="G49" s="1">
        <v>8000</v>
      </c>
    </row>
    <row r="50" spans="1:7" s="37" customFormat="1" ht="89.25" x14ac:dyDescent="0.25">
      <c r="A50" s="17" t="s">
        <v>94</v>
      </c>
      <c r="B50" s="3" t="s">
        <v>21</v>
      </c>
      <c r="C50" s="16" t="s">
        <v>78</v>
      </c>
      <c r="D50" s="2" t="s">
        <v>79</v>
      </c>
      <c r="E50" s="2" t="s">
        <v>80</v>
      </c>
      <c r="F50" s="2" t="s">
        <v>81</v>
      </c>
      <c r="G50" s="1">
        <v>5000</v>
      </c>
    </row>
    <row r="51" spans="1:7" s="37" customFormat="1" ht="51" x14ac:dyDescent="0.25">
      <c r="A51" s="17" t="s">
        <v>94</v>
      </c>
      <c r="B51" s="3" t="s">
        <v>6</v>
      </c>
      <c r="C51" s="16" t="s">
        <v>82</v>
      </c>
      <c r="D51" s="16" t="s">
        <v>83</v>
      </c>
      <c r="E51" s="2" t="s">
        <v>84</v>
      </c>
      <c r="F51" s="2" t="s">
        <v>85</v>
      </c>
      <c r="G51" s="1">
        <v>10161</v>
      </c>
    </row>
    <row r="52" spans="1:7" s="37" customFormat="1" ht="89.25" customHeight="1" x14ac:dyDescent="0.25">
      <c r="A52" s="17" t="s">
        <v>94</v>
      </c>
      <c r="B52" s="3" t="s">
        <v>14</v>
      </c>
      <c r="C52" s="16" t="s">
        <v>86</v>
      </c>
      <c r="D52" s="16" t="s">
        <v>87</v>
      </c>
      <c r="E52" s="16" t="s">
        <v>88</v>
      </c>
      <c r="F52" s="16" t="s">
        <v>89</v>
      </c>
      <c r="G52" s="1">
        <v>5000</v>
      </c>
    </row>
    <row r="53" spans="1:7" s="37" customFormat="1" ht="195" customHeight="1" x14ac:dyDescent="0.25">
      <c r="A53" s="17" t="s">
        <v>94</v>
      </c>
      <c r="B53" s="3" t="s">
        <v>6</v>
      </c>
      <c r="C53" s="16" t="s">
        <v>90</v>
      </c>
      <c r="D53" s="16" t="s">
        <v>91</v>
      </c>
      <c r="E53" s="16" t="s">
        <v>92</v>
      </c>
      <c r="F53" s="16" t="s">
        <v>93</v>
      </c>
      <c r="G53" s="1">
        <v>10000</v>
      </c>
    </row>
    <row r="54" spans="1:7" s="37" customFormat="1" ht="114.75" x14ac:dyDescent="0.25">
      <c r="A54" s="17" t="s">
        <v>102</v>
      </c>
      <c r="B54" s="3" t="s">
        <v>21</v>
      </c>
      <c r="C54" s="2" t="s">
        <v>95</v>
      </c>
      <c r="D54" s="2" t="s">
        <v>96</v>
      </c>
      <c r="E54" s="2" t="s">
        <v>97</v>
      </c>
      <c r="F54" s="2" t="s">
        <v>98</v>
      </c>
      <c r="G54" s="1">
        <v>45000</v>
      </c>
    </row>
    <row r="55" spans="1:7" s="37" customFormat="1" ht="114.75" customHeight="1" x14ac:dyDescent="0.25">
      <c r="A55" s="17" t="s">
        <v>102</v>
      </c>
      <c r="B55" s="3" t="s">
        <v>21</v>
      </c>
      <c r="C55" s="16" t="s">
        <v>99</v>
      </c>
      <c r="D55" s="16"/>
      <c r="E55" s="16" t="s">
        <v>100</v>
      </c>
      <c r="F55" s="16" t="s">
        <v>101</v>
      </c>
      <c r="G55" s="1">
        <v>43906</v>
      </c>
    </row>
    <row r="56" spans="1:7" s="37" customFormat="1" ht="178.5" x14ac:dyDescent="0.25">
      <c r="A56" s="17" t="s">
        <v>116</v>
      </c>
      <c r="B56" s="3" t="s">
        <v>21</v>
      </c>
      <c r="C56" s="3" t="s">
        <v>103</v>
      </c>
      <c r="D56" s="3" t="s">
        <v>104</v>
      </c>
      <c r="E56" s="3" t="s">
        <v>105</v>
      </c>
      <c r="F56" s="61" t="s">
        <v>106</v>
      </c>
      <c r="G56" s="1">
        <v>86098</v>
      </c>
    </row>
    <row r="57" spans="1:7" s="37" customFormat="1" ht="51" x14ac:dyDescent="0.25">
      <c r="A57" s="17" t="s">
        <v>116</v>
      </c>
      <c r="B57" s="3" t="s">
        <v>253</v>
      </c>
      <c r="C57" s="3" t="s">
        <v>107</v>
      </c>
      <c r="D57" s="3" t="s">
        <v>108</v>
      </c>
      <c r="E57" s="3" t="s">
        <v>109</v>
      </c>
      <c r="F57" s="2" t="s">
        <v>110</v>
      </c>
      <c r="G57" s="1">
        <v>90000</v>
      </c>
    </row>
    <row r="58" spans="1:7" s="37" customFormat="1" ht="114.75" x14ac:dyDescent="0.25">
      <c r="A58" s="17" t="s">
        <v>116</v>
      </c>
      <c r="B58" s="3" t="s">
        <v>69</v>
      </c>
      <c r="C58" s="62" t="s">
        <v>111</v>
      </c>
      <c r="D58" s="3" t="s">
        <v>955</v>
      </c>
      <c r="E58" s="3" t="s">
        <v>112</v>
      </c>
      <c r="F58" s="2" t="s">
        <v>113</v>
      </c>
      <c r="G58" s="1">
        <v>25000</v>
      </c>
    </row>
    <row r="59" spans="1:7" s="37" customFormat="1" ht="114.75" x14ac:dyDescent="0.25">
      <c r="A59" s="17" t="s">
        <v>116</v>
      </c>
      <c r="B59" s="3" t="s">
        <v>69</v>
      </c>
      <c r="C59" s="2" t="s">
        <v>114</v>
      </c>
      <c r="D59" s="16" t="s">
        <v>956</v>
      </c>
      <c r="E59" s="2" t="s">
        <v>957</v>
      </c>
      <c r="F59" s="2" t="s">
        <v>115</v>
      </c>
      <c r="G59" s="1">
        <v>25000</v>
      </c>
    </row>
    <row r="60" spans="1:7" s="37" customFormat="1" ht="63.75" customHeight="1" x14ac:dyDescent="0.25">
      <c r="A60" s="17" t="s">
        <v>474</v>
      </c>
      <c r="B60" s="3" t="s">
        <v>253</v>
      </c>
      <c r="C60" s="2" t="s">
        <v>459</v>
      </c>
      <c r="D60" s="16" t="s">
        <v>460</v>
      </c>
      <c r="E60" s="16" t="s">
        <v>461</v>
      </c>
      <c r="F60" s="16" t="s">
        <v>462</v>
      </c>
      <c r="G60" s="1">
        <v>21000</v>
      </c>
    </row>
    <row r="61" spans="1:7" s="37" customFormat="1" ht="76.5" customHeight="1" x14ac:dyDescent="0.25">
      <c r="A61" s="17" t="s">
        <v>474</v>
      </c>
      <c r="B61" s="3" t="s">
        <v>14</v>
      </c>
      <c r="C61" s="16" t="s">
        <v>463</v>
      </c>
      <c r="D61" s="16" t="s">
        <v>958</v>
      </c>
      <c r="E61" s="16" t="s">
        <v>464</v>
      </c>
      <c r="F61" s="16" t="s">
        <v>465</v>
      </c>
      <c r="G61" s="1">
        <v>1500</v>
      </c>
    </row>
    <row r="62" spans="1:7" s="37" customFormat="1" ht="76.5" customHeight="1" x14ac:dyDescent="0.25">
      <c r="A62" s="17" t="s">
        <v>474</v>
      </c>
      <c r="B62" s="3" t="s">
        <v>21</v>
      </c>
      <c r="C62" s="16" t="s">
        <v>466</v>
      </c>
      <c r="D62" s="16" t="s">
        <v>959</v>
      </c>
      <c r="E62" s="16" t="s">
        <v>467</v>
      </c>
      <c r="F62" s="16" t="s">
        <v>620</v>
      </c>
      <c r="G62" s="1">
        <v>8000</v>
      </c>
    </row>
    <row r="63" spans="1:7" s="37" customFormat="1" ht="102" customHeight="1" x14ac:dyDescent="0.25">
      <c r="A63" s="17" t="s">
        <v>474</v>
      </c>
      <c r="B63" s="3" t="s">
        <v>21</v>
      </c>
      <c r="C63" s="16" t="s">
        <v>468</v>
      </c>
      <c r="D63" s="16" t="s">
        <v>960</v>
      </c>
      <c r="E63" s="16" t="s">
        <v>961</v>
      </c>
      <c r="F63" s="16" t="s">
        <v>469</v>
      </c>
      <c r="G63" s="1">
        <v>14000</v>
      </c>
    </row>
    <row r="64" spans="1:7" s="37" customFormat="1" ht="63.75" customHeight="1" x14ac:dyDescent="0.25">
      <c r="A64" s="17" t="s">
        <v>474</v>
      </c>
      <c r="B64" s="3" t="s">
        <v>21</v>
      </c>
      <c r="C64" s="16" t="s">
        <v>470</v>
      </c>
      <c r="D64" s="16" t="s">
        <v>471</v>
      </c>
      <c r="E64" s="16" t="s">
        <v>472</v>
      </c>
      <c r="F64" s="16" t="s">
        <v>473</v>
      </c>
      <c r="G64" s="1">
        <v>10907</v>
      </c>
    </row>
    <row r="65" spans="1:7" s="37" customFormat="1" ht="63.75" x14ac:dyDescent="0.25">
      <c r="A65" s="17" t="s">
        <v>605</v>
      </c>
      <c r="B65" s="3" t="s">
        <v>253</v>
      </c>
      <c r="C65" s="2" t="s">
        <v>606</v>
      </c>
      <c r="D65" s="3" t="s">
        <v>603</v>
      </c>
      <c r="E65" s="3" t="s">
        <v>825</v>
      </c>
      <c r="F65" s="2" t="s">
        <v>607</v>
      </c>
      <c r="G65" s="1">
        <v>100000</v>
      </c>
    </row>
    <row r="66" spans="1:7" s="37" customFormat="1" ht="89.25" x14ac:dyDescent="0.25">
      <c r="A66" s="17" t="s">
        <v>605</v>
      </c>
      <c r="B66" s="3" t="s">
        <v>32</v>
      </c>
      <c r="C66" s="2" t="s">
        <v>608</v>
      </c>
      <c r="D66" s="3" t="s">
        <v>962</v>
      </c>
      <c r="E66" s="3" t="s">
        <v>604</v>
      </c>
      <c r="F66" s="2" t="s">
        <v>963</v>
      </c>
      <c r="G66" s="1">
        <v>8514</v>
      </c>
    </row>
    <row r="67" spans="1:7" s="37" customFormat="1" ht="60" customHeight="1" x14ac:dyDescent="0.25">
      <c r="A67" s="17" t="s">
        <v>605</v>
      </c>
      <c r="B67" s="3" t="s">
        <v>69</v>
      </c>
      <c r="C67" s="2" t="s">
        <v>609</v>
      </c>
      <c r="D67" s="3" t="s">
        <v>964</v>
      </c>
      <c r="E67" s="105" t="s">
        <v>826</v>
      </c>
      <c r="F67" s="2" t="s">
        <v>965</v>
      </c>
      <c r="G67" s="1">
        <v>40000</v>
      </c>
    </row>
    <row r="68" spans="1:7" s="37" customFormat="1" ht="63.75" customHeight="1" x14ac:dyDescent="0.25">
      <c r="A68" s="17" t="s">
        <v>605</v>
      </c>
      <c r="B68" s="3" t="s">
        <v>14</v>
      </c>
      <c r="C68" s="2" t="s">
        <v>610</v>
      </c>
      <c r="D68" s="2" t="s">
        <v>611</v>
      </c>
      <c r="E68" s="2" t="s">
        <v>612</v>
      </c>
      <c r="F68" s="2" t="s">
        <v>613</v>
      </c>
      <c r="G68" s="1">
        <v>65000</v>
      </c>
    </row>
    <row r="69" spans="1:7" s="37" customFormat="1" ht="102" x14ac:dyDescent="0.25">
      <c r="A69" s="28" t="s">
        <v>812</v>
      </c>
      <c r="B69" s="63" t="s">
        <v>14</v>
      </c>
      <c r="C69" s="64" t="s">
        <v>813</v>
      </c>
      <c r="D69" s="65" t="s">
        <v>814</v>
      </c>
      <c r="E69" s="65" t="s">
        <v>815</v>
      </c>
      <c r="F69" s="65" t="s">
        <v>816</v>
      </c>
      <c r="G69" s="30">
        <v>70000</v>
      </c>
    </row>
    <row r="70" spans="1:7" s="37" customFormat="1" ht="114.75" x14ac:dyDescent="0.25">
      <c r="A70" s="28" t="s">
        <v>812</v>
      </c>
      <c r="B70" s="63" t="s">
        <v>21</v>
      </c>
      <c r="C70" s="65" t="s">
        <v>817</v>
      </c>
      <c r="D70" s="65" t="s">
        <v>818</v>
      </c>
      <c r="E70" s="65" t="s">
        <v>819</v>
      </c>
      <c r="F70" s="65" t="s">
        <v>820</v>
      </c>
      <c r="G70" s="30">
        <v>50000</v>
      </c>
    </row>
    <row r="71" spans="1:7" s="37" customFormat="1" ht="140.25" x14ac:dyDescent="0.25">
      <c r="A71" s="28" t="s">
        <v>812</v>
      </c>
      <c r="B71" s="14" t="s">
        <v>21</v>
      </c>
      <c r="C71" s="65" t="s">
        <v>821</v>
      </c>
      <c r="D71" s="65" t="s">
        <v>822</v>
      </c>
      <c r="E71" s="65" t="s">
        <v>823</v>
      </c>
      <c r="F71" s="65" t="s">
        <v>824</v>
      </c>
      <c r="G71" s="30">
        <v>30000</v>
      </c>
    </row>
    <row r="72" spans="1:7" s="37" customFormat="1" ht="89.25" x14ac:dyDescent="0.25">
      <c r="A72" s="28" t="s">
        <v>812</v>
      </c>
      <c r="B72" s="63" t="s">
        <v>14</v>
      </c>
      <c r="C72" s="65" t="s">
        <v>966</v>
      </c>
      <c r="D72" s="65" t="s">
        <v>967</v>
      </c>
      <c r="E72" s="65" t="s">
        <v>968</v>
      </c>
      <c r="F72" s="65" t="s">
        <v>969</v>
      </c>
      <c r="G72" s="30">
        <v>17503</v>
      </c>
    </row>
    <row r="73" spans="1:7" s="37" customFormat="1" ht="180" x14ac:dyDescent="0.25">
      <c r="A73" s="28" t="s">
        <v>687</v>
      </c>
      <c r="B73" s="14" t="s">
        <v>21</v>
      </c>
      <c r="C73" s="14" t="s">
        <v>827</v>
      </c>
      <c r="D73" s="34" t="s">
        <v>970</v>
      </c>
      <c r="E73" s="35" t="s">
        <v>971</v>
      </c>
      <c r="F73" s="2" t="s">
        <v>828</v>
      </c>
      <c r="G73" s="10">
        <v>20000</v>
      </c>
    </row>
    <row r="74" spans="1:7" s="37" customFormat="1" ht="191.25" customHeight="1" x14ac:dyDescent="0.25">
      <c r="A74" s="17" t="s">
        <v>131</v>
      </c>
      <c r="B74" s="3" t="s">
        <v>21</v>
      </c>
      <c r="C74" s="16" t="s">
        <v>117</v>
      </c>
      <c r="D74" s="16" t="s">
        <v>118</v>
      </c>
      <c r="E74" s="16" t="s">
        <v>119</v>
      </c>
      <c r="F74" s="16" t="s">
        <v>120</v>
      </c>
      <c r="G74" s="1">
        <v>60084</v>
      </c>
    </row>
    <row r="75" spans="1:7" s="37" customFormat="1" ht="229.5" customHeight="1" x14ac:dyDescent="0.25">
      <c r="A75" s="17" t="s">
        <v>131</v>
      </c>
      <c r="B75" s="3" t="s">
        <v>21</v>
      </c>
      <c r="C75" s="16" t="s">
        <v>121</v>
      </c>
      <c r="D75" s="16" t="s">
        <v>975</v>
      </c>
      <c r="E75" s="16" t="s">
        <v>972</v>
      </c>
      <c r="F75" s="16" t="s">
        <v>122</v>
      </c>
      <c r="G75" s="10">
        <v>9916</v>
      </c>
    </row>
    <row r="76" spans="1:7" s="37" customFormat="1" ht="76.5" x14ac:dyDescent="0.25">
      <c r="A76" s="17" t="s">
        <v>131</v>
      </c>
      <c r="B76" s="3" t="s">
        <v>32</v>
      </c>
      <c r="C76" s="16" t="s">
        <v>123</v>
      </c>
      <c r="D76" s="16" t="s">
        <v>976</v>
      </c>
      <c r="E76" s="16" t="s">
        <v>124</v>
      </c>
      <c r="F76" s="16" t="s">
        <v>125</v>
      </c>
      <c r="G76" s="11">
        <v>2407</v>
      </c>
    </row>
    <row r="77" spans="1:7" s="37" customFormat="1" ht="395.25" customHeight="1" x14ac:dyDescent="0.25">
      <c r="A77" s="17" t="s">
        <v>131</v>
      </c>
      <c r="B77" s="16" t="s">
        <v>126</v>
      </c>
      <c r="C77" s="16" t="s">
        <v>127</v>
      </c>
      <c r="D77" s="16" t="s">
        <v>128</v>
      </c>
      <c r="E77" s="16" t="s">
        <v>129</v>
      </c>
      <c r="F77" s="16" t="s">
        <v>130</v>
      </c>
      <c r="G77" s="1">
        <v>0</v>
      </c>
    </row>
    <row r="78" spans="1:7" s="37" customFormat="1" ht="357" x14ac:dyDescent="0.25">
      <c r="A78" s="45" t="s">
        <v>131</v>
      </c>
      <c r="B78" s="106" t="s">
        <v>6</v>
      </c>
      <c r="C78" s="106" t="s">
        <v>892</v>
      </c>
      <c r="D78" s="106" t="s">
        <v>977</v>
      </c>
      <c r="E78" s="106" t="s">
        <v>973</v>
      </c>
      <c r="F78" s="106" t="s">
        <v>974</v>
      </c>
      <c r="G78" s="106">
        <v>8952</v>
      </c>
    </row>
    <row r="79" spans="1:7" s="29" customFormat="1" ht="216.75" customHeight="1" x14ac:dyDescent="0.25">
      <c r="A79" s="17" t="s">
        <v>754</v>
      </c>
      <c r="B79" s="3" t="s">
        <v>21</v>
      </c>
      <c r="C79" s="2" t="s">
        <v>132</v>
      </c>
      <c r="D79" s="2" t="s">
        <v>978</v>
      </c>
      <c r="E79" s="2" t="s">
        <v>133</v>
      </c>
      <c r="F79" s="2" t="s">
        <v>979</v>
      </c>
      <c r="G79" s="1">
        <v>26749</v>
      </c>
    </row>
    <row r="80" spans="1:7" s="29" customFormat="1" ht="89.25" x14ac:dyDescent="0.25">
      <c r="A80" s="17" t="s">
        <v>754</v>
      </c>
      <c r="B80" s="3" t="s">
        <v>69</v>
      </c>
      <c r="C80" s="2" t="s">
        <v>134</v>
      </c>
      <c r="D80" s="2" t="s">
        <v>135</v>
      </c>
      <c r="E80" s="2" t="s">
        <v>980</v>
      </c>
      <c r="F80" s="2" t="s">
        <v>136</v>
      </c>
      <c r="G80" s="1">
        <v>23000</v>
      </c>
    </row>
    <row r="81" spans="1:7" s="37" customFormat="1" ht="191.25" customHeight="1" x14ac:dyDescent="0.25">
      <c r="A81" s="45" t="s">
        <v>754</v>
      </c>
      <c r="B81" s="48" t="s">
        <v>6</v>
      </c>
      <c r="C81" s="46" t="s">
        <v>137</v>
      </c>
      <c r="D81" s="46" t="s">
        <v>138</v>
      </c>
      <c r="E81" s="46" t="s">
        <v>139</v>
      </c>
      <c r="F81" s="46" t="s">
        <v>140</v>
      </c>
      <c r="G81" s="43">
        <v>130000</v>
      </c>
    </row>
    <row r="82" spans="1:7" s="37" customFormat="1" ht="229.5" x14ac:dyDescent="0.25">
      <c r="A82" s="17" t="s">
        <v>142</v>
      </c>
      <c r="B82" s="3" t="s">
        <v>21</v>
      </c>
      <c r="C82" s="2" t="s">
        <v>141</v>
      </c>
      <c r="D82" s="3" t="s">
        <v>981</v>
      </c>
      <c r="E82" s="16" t="s">
        <v>982</v>
      </c>
      <c r="F82" s="16" t="s">
        <v>983</v>
      </c>
      <c r="G82" s="1">
        <v>168900</v>
      </c>
    </row>
    <row r="83" spans="1:7" s="37" customFormat="1" ht="204" x14ac:dyDescent="0.25">
      <c r="A83" s="17" t="s">
        <v>162</v>
      </c>
      <c r="B83" s="3" t="s">
        <v>6</v>
      </c>
      <c r="C83" s="2" t="s">
        <v>143</v>
      </c>
      <c r="D83" s="2" t="s">
        <v>144</v>
      </c>
      <c r="E83" s="2" t="s">
        <v>145</v>
      </c>
      <c r="F83" s="2" t="s">
        <v>146</v>
      </c>
      <c r="G83" s="15">
        <f>35969-20790-549</f>
        <v>14630</v>
      </c>
    </row>
    <row r="84" spans="1:7" s="37" customFormat="1" ht="140.25" x14ac:dyDescent="0.25">
      <c r="A84" s="17" t="s">
        <v>162</v>
      </c>
      <c r="B84" s="3" t="s">
        <v>6</v>
      </c>
      <c r="C84" s="2" t="s">
        <v>147</v>
      </c>
      <c r="D84" s="2" t="s">
        <v>148</v>
      </c>
      <c r="E84" s="2" t="s">
        <v>149</v>
      </c>
      <c r="F84" s="2" t="s">
        <v>150</v>
      </c>
      <c r="G84" s="10">
        <v>30000</v>
      </c>
    </row>
    <row r="85" spans="1:7" s="37" customFormat="1" ht="178.5" x14ac:dyDescent="0.25">
      <c r="A85" s="17" t="s">
        <v>162</v>
      </c>
      <c r="B85" s="3" t="s">
        <v>6</v>
      </c>
      <c r="C85" s="16" t="s">
        <v>151</v>
      </c>
      <c r="D85" s="2" t="s">
        <v>152</v>
      </c>
      <c r="E85" s="2" t="s">
        <v>153</v>
      </c>
      <c r="F85" s="2" t="s">
        <v>154</v>
      </c>
      <c r="G85" s="15">
        <f>50000-32909</f>
        <v>17091</v>
      </c>
    </row>
    <row r="86" spans="1:7" s="29" customFormat="1" ht="102" x14ac:dyDescent="0.25">
      <c r="A86" s="17" t="s">
        <v>162</v>
      </c>
      <c r="B86" s="3" t="s">
        <v>6</v>
      </c>
      <c r="C86" s="16" t="s">
        <v>155</v>
      </c>
      <c r="D86" s="2" t="s">
        <v>156</v>
      </c>
      <c r="E86" s="2" t="s">
        <v>984</v>
      </c>
      <c r="F86" s="2" t="s">
        <v>157</v>
      </c>
      <c r="G86" s="10">
        <v>30000</v>
      </c>
    </row>
    <row r="87" spans="1:7" s="29" customFormat="1" ht="191.25" x14ac:dyDescent="0.25">
      <c r="A87" s="17" t="s">
        <v>162</v>
      </c>
      <c r="B87" s="3" t="s">
        <v>21</v>
      </c>
      <c r="C87" s="16" t="s">
        <v>158</v>
      </c>
      <c r="D87" s="2" t="s">
        <v>159</v>
      </c>
      <c r="E87" s="2" t="s">
        <v>160</v>
      </c>
      <c r="F87" s="2" t="s">
        <v>161</v>
      </c>
      <c r="G87" s="15">
        <f>98790+549+32909</f>
        <v>132248</v>
      </c>
    </row>
    <row r="88" spans="1:7" s="37" customFormat="1" ht="89.25" x14ac:dyDescent="0.25">
      <c r="A88" s="17" t="s">
        <v>178</v>
      </c>
      <c r="B88" s="3" t="s">
        <v>163</v>
      </c>
      <c r="C88" s="2" t="s">
        <v>164</v>
      </c>
      <c r="D88" s="16" t="s">
        <v>165</v>
      </c>
      <c r="E88" s="16" t="s">
        <v>166</v>
      </c>
      <c r="F88" s="16" t="s">
        <v>167</v>
      </c>
      <c r="G88" s="1">
        <v>12000</v>
      </c>
    </row>
    <row r="89" spans="1:7" s="37" customFormat="1" ht="76.5" x14ac:dyDescent="0.25">
      <c r="A89" s="17" t="s">
        <v>178</v>
      </c>
      <c r="B89" s="3" t="s">
        <v>168</v>
      </c>
      <c r="C89" s="16" t="s">
        <v>985</v>
      </c>
      <c r="D89" s="16" t="s">
        <v>169</v>
      </c>
      <c r="E89" s="16" t="s">
        <v>170</v>
      </c>
      <c r="F89" s="16" t="s">
        <v>171</v>
      </c>
      <c r="G89" s="1">
        <v>20000</v>
      </c>
    </row>
    <row r="90" spans="1:7" s="29" customFormat="1" ht="102" x14ac:dyDescent="0.25">
      <c r="A90" s="17" t="s">
        <v>178</v>
      </c>
      <c r="B90" s="3" t="s">
        <v>846</v>
      </c>
      <c r="C90" s="16" t="s">
        <v>172</v>
      </c>
      <c r="D90" s="16" t="s">
        <v>986</v>
      </c>
      <c r="E90" s="16" t="s">
        <v>173</v>
      </c>
      <c r="F90" s="16" t="s">
        <v>174</v>
      </c>
      <c r="G90" s="1">
        <v>12000</v>
      </c>
    </row>
    <row r="91" spans="1:7" s="29" customFormat="1" ht="127.5" x14ac:dyDescent="0.25">
      <c r="A91" s="17" t="s">
        <v>178</v>
      </c>
      <c r="B91" s="16" t="s">
        <v>126</v>
      </c>
      <c r="C91" s="16" t="s">
        <v>175</v>
      </c>
      <c r="D91" s="16" t="s">
        <v>176</v>
      </c>
      <c r="E91" s="16" t="s">
        <v>987</v>
      </c>
      <c r="F91" s="16" t="s">
        <v>177</v>
      </c>
      <c r="G91" s="1">
        <v>15821</v>
      </c>
    </row>
    <row r="92" spans="1:7" s="29" customFormat="1" ht="51" x14ac:dyDescent="0.25">
      <c r="A92" s="17" t="s">
        <v>885</v>
      </c>
      <c r="B92" s="3" t="s">
        <v>6</v>
      </c>
      <c r="C92" s="2" t="s">
        <v>560</v>
      </c>
      <c r="D92" s="16" t="s">
        <v>561</v>
      </c>
      <c r="E92" s="16" t="s">
        <v>562</v>
      </c>
      <c r="F92" s="16" t="s">
        <v>988</v>
      </c>
      <c r="G92" s="1">
        <v>74301</v>
      </c>
    </row>
    <row r="93" spans="1:7" s="29" customFormat="1" ht="63.75" x14ac:dyDescent="0.25">
      <c r="A93" s="17" t="s">
        <v>885</v>
      </c>
      <c r="B93" s="3" t="s">
        <v>32</v>
      </c>
      <c r="C93" s="16" t="s">
        <v>599</v>
      </c>
      <c r="D93" s="16" t="s">
        <v>600</v>
      </c>
      <c r="E93" s="16" t="s">
        <v>601</v>
      </c>
      <c r="F93" s="16" t="s">
        <v>602</v>
      </c>
      <c r="G93" s="1">
        <v>6000</v>
      </c>
    </row>
    <row r="94" spans="1:7" s="29" customFormat="1" ht="76.5" x14ac:dyDescent="0.25">
      <c r="A94" s="17" t="s">
        <v>885</v>
      </c>
      <c r="B94" s="3" t="s">
        <v>6</v>
      </c>
      <c r="C94" s="16" t="s">
        <v>563</v>
      </c>
      <c r="D94" s="16" t="s">
        <v>564</v>
      </c>
      <c r="E94" s="16" t="s">
        <v>565</v>
      </c>
      <c r="F94" s="16" t="s">
        <v>566</v>
      </c>
      <c r="G94" s="1">
        <v>10000</v>
      </c>
    </row>
    <row r="95" spans="1:7" s="29" customFormat="1" ht="51" x14ac:dyDescent="0.25">
      <c r="A95" s="17" t="s">
        <v>885</v>
      </c>
      <c r="B95" s="3" t="s">
        <v>6</v>
      </c>
      <c r="C95" s="16" t="s">
        <v>567</v>
      </c>
      <c r="D95" s="16" t="s">
        <v>568</v>
      </c>
      <c r="E95" s="16" t="s">
        <v>569</v>
      </c>
      <c r="F95" s="16" t="s">
        <v>570</v>
      </c>
      <c r="G95" s="1">
        <v>15000</v>
      </c>
    </row>
    <row r="96" spans="1:7" s="29" customFormat="1" ht="216.75" x14ac:dyDescent="0.25">
      <c r="A96" s="17" t="s">
        <v>550</v>
      </c>
      <c r="B96" s="51" t="s">
        <v>32</v>
      </c>
      <c r="C96" s="52" t="s">
        <v>540</v>
      </c>
      <c r="D96" s="52" t="s">
        <v>541</v>
      </c>
      <c r="E96" s="52" t="s">
        <v>542</v>
      </c>
      <c r="F96" s="52" t="s">
        <v>543</v>
      </c>
      <c r="G96" s="9">
        <v>5000</v>
      </c>
    </row>
    <row r="97" spans="1:7" s="29" customFormat="1" ht="127.5" customHeight="1" x14ac:dyDescent="0.25">
      <c r="A97" s="17" t="s">
        <v>550</v>
      </c>
      <c r="B97" s="3" t="s">
        <v>32</v>
      </c>
      <c r="C97" s="2" t="s">
        <v>544</v>
      </c>
      <c r="D97" s="3" t="s">
        <v>989</v>
      </c>
      <c r="E97" s="2" t="s">
        <v>990</v>
      </c>
      <c r="F97" s="2" t="s">
        <v>545</v>
      </c>
      <c r="G97" s="69">
        <v>158000</v>
      </c>
    </row>
    <row r="98" spans="1:7" s="29" customFormat="1" ht="51" customHeight="1" x14ac:dyDescent="0.25">
      <c r="A98" s="17" t="s">
        <v>550</v>
      </c>
      <c r="B98" s="3" t="s">
        <v>32</v>
      </c>
      <c r="C98" s="2" t="s">
        <v>546</v>
      </c>
      <c r="D98" s="3" t="s">
        <v>991</v>
      </c>
      <c r="E98" s="2" t="s">
        <v>547</v>
      </c>
      <c r="F98" s="2" t="s">
        <v>992</v>
      </c>
      <c r="G98" s="69">
        <v>14169</v>
      </c>
    </row>
    <row r="99" spans="1:7" s="29" customFormat="1" ht="267.75" x14ac:dyDescent="0.25">
      <c r="A99" s="17" t="s">
        <v>550</v>
      </c>
      <c r="B99" s="70" t="s">
        <v>6</v>
      </c>
      <c r="C99" s="58" t="s">
        <v>548</v>
      </c>
      <c r="D99" s="16" t="s">
        <v>993</v>
      </c>
      <c r="E99" s="16" t="s">
        <v>549</v>
      </c>
      <c r="F99" s="16" t="s">
        <v>994</v>
      </c>
      <c r="G99" s="69">
        <v>22386</v>
      </c>
    </row>
    <row r="100" spans="1:7" s="29" customFormat="1" ht="105" customHeight="1" x14ac:dyDescent="0.25">
      <c r="A100" s="17" t="s">
        <v>755</v>
      </c>
      <c r="B100" s="23" t="s">
        <v>69</v>
      </c>
      <c r="C100" s="23" t="s">
        <v>829</v>
      </c>
      <c r="D100" s="23" t="s">
        <v>830</v>
      </c>
      <c r="E100" s="23" t="s">
        <v>831</v>
      </c>
      <c r="F100" s="23" t="s">
        <v>832</v>
      </c>
      <c r="G100" s="71">
        <v>50000</v>
      </c>
    </row>
    <row r="101" spans="1:7" s="29" customFormat="1" ht="165.75" customHeight="1" x14ac:dyDescent="0.25">
      <c r="A101" s="17" t="s">
        <v>755</v>
      </c>
      <c r="B101" s="23" t="s">
        <v>14</v>
      </c>
      <c r="C101" s="23" t="s">
        <v>995</v>
      </c>
      <c r="D101" s="23" t="s">
        <v>833</v>
      </c>
      <c r="E101" s="23" t="s">
        <v>834</v>
      </c>
      <c r="F101" s="23" t="s">
        <v>835</v>
      </c>
      <c r="G101" s="71">
        <v>300</v>
      </c>
    </row>
    <row r="102" spans="1:7" s="29" customFormat="1" ht="312" customHeight="1" x14ac:dyDescent="0.25">
      <c r="A102" s="17" t="s">
        <v>755</v>
      </c>
      <c r="B102" s="23" t="s">
        <v>21</v>
      </c>
      <c r="C102" s="23" t="s">
        <v>836</v>
      </c>
      <c r="D102" s="23" t="s">
        <v>837</v>
      </c>
      <c r="E102" s="23" t="s">
        <v>838</v>
      </c>
      <c r="F102" s="23" t="s">
        <v>839</v>
      </c>
      <c r="G102" s="71">
        <v>21517</v>
      </c>
    </row>
    <row r="103" spans="1:7" s="29" customFormat="1" ht="204" x14ac:dyDescent="0.25">
      <c r="A103" s="17" t="s">
        <v>179</v>
      </c>
      <c r="B103" s="3" t="s">
        <v>21</v>
      </c>
      <c r="C103" s="16" t="s">
        <v>180</v>
      </c>
      <c r="D103" s="2" t="s">
        <v>996</v>
      </c>
      <c r="E103" s="2" t="s">
        <v>181</v>
      </c>
      <c r="F103" s="2" t="s">
        <v>182</v>
      </c>
      <c r="G103" s="72">
        <v>35000</v>
      </c>
    </row>
    <row r="104" spans="1:7" s="29" customFormat="1" ht="76.5" customHeight="1" x14ac:dyDescent="0.25">
      <c r="A104" s="17" t="s">
        <v>179</v>
      </c>
      <c r="B104" s="3" t="s">
        <v>21</v>
      </c>
      <c r="C104" s="2" t="s">
        <v>183</v>
      </c>
      <c r="D104" s="2" t="s">
        <v>997</v>
      </c>
      <c r="E104" s="2" t="s">
        <v>184</v>
      </c>
      <c r="F104" s="2" t="s">
        <v>998</v>
      </c>
      <c r="G104" s="11">
        <v>7397</v>
      </c>
    </row>
    <row r="105" spans="1:7" s="29" customFormat="1" ht="75" x14ac:dyDescent="0.25">
      <c r="A105" s="45" t="s">
        <v>179</v>
      </c>
      <c r="B105" s="134" t="s">
        <v>69</v>
      </c>
      <c r="C105" s="137" t="s">
        <v>906</v>
      </c>
      <c r="D105" s="137" t="s">
        <v>907</v>
      </c>
      <c r="E105" s="137" t="s">
        <v>908</v>
      </c>
      <c r="F105" s="137" t="s">
        <v>909</v>
      </c>
      <c r="G105" s="141">
        <v>22885</v>
      </c>
    </row>
    <row r="106" spans="1:7" s="29" customFormat="1" ht="76.5" x14ac:dyDescent="0.25">
      <c r="A106" s="17" t="s">
        <v>688</v>
      </c>
      <c r="B106" s="3" t="s">
        <v>126</v>
      </c>
      <c r="C106" s="2" t="s">
        <v>185</v>
      </c>
      <c r="D106" s="16" t="s">
        <v>614</v>
      </c>
      <c r="E106" s="16" t="s">
        <v>186</v>
      </c>
      <c r="F106" s="16" t="s">
        <v>187</v>
      </c>
      <c r="G106" s="44">
        <v>24963</v>
      </c>
    </row>
    <row r="107" spans="1:7" s="29" customFormat="1" ht="165.75" x14ac:dyDescent="0.25">
      <c r="A107" s="17" t="s">
        <v>688</v>
      </c>
      <c r="B107" s="3" t="s">
        <v>14</v>
      </c>
      <c r="C107" s="16" t="s">
        <v>188</v>
      </c>
      <c r="D107" s="16" t="s">
        <v>189</v>
      </c>
      <c r="E107" s="16" t="s">
        <v>999</v>
      </c>
      <c r="F107" s="16" t="s">
        <v>1000</v>
      </c>
      <c r="G107" s="1">
        <v>44628</v>
      </c>
    </row>
    <row r="108" spans="1:7" s="29" customFormat="1" ht="25.5" x14ac:dyDescent="0.25">
      <c r="A108" s="17" t="s">
        <v>688</v>
      </c>
      <c r="B108" s="3" t="s">
        <v>6</v>
      </c>
      <c r="C108" s="16" t="s">
        <v>190</v>
      </c>
      <c r="D108" s="16"/>
      <c r="E108" s="16" t="s">
        <v>191</v>
      </c>
      <c r="F108" s="16" t="s">
        <v>192</v>
      </c>
      <c r="G108" s="1">
        <v>43457</v>
      </c>
    </row>
    <row r="109" spans="1:7" s="29" customFormat="1" ht="51" x14ac:dyDescent="0.25">
      <c r="A109" s="17" t="s">
        <v>688</v>
      </c>
      <c r="B109" s="3" t="s">
        <v>6</v>
      </c>
      <c r="C109" s="16" t="s">
        <v>193</v>
      </c>
      <c r="D109" s="16" t="s">
        <v>194</v>
      </c>
      <c r="E109" s="16" t="s">
        <v>195</v>
      </c>
      <c r="F109" s="16" t="s">
        <v>195</v>
      </c>
      <c r="G109" s="1">
        <v>19284</v>
      </c>
    </row>
    <row r="110" spans="1:7" s="29" customFormat="1" ht="38.25" x14ac:dyDescent="0.25">
      <c r="A110" s="17" t="s">
        <v>688</v>
      </c>
      <c r="B110" s="3" t="s">
        <v>69</v>
      </c>
      <c r="C110" s="16" t="s">
        <v>196</v>
      </c>
      <c r="D110" s="16" t="s">
        <v>197</v>
      </c>
      <c r="E110" s="2" t="s">
        <v>1001</v>
      </c>
      <c r="F110" s="16" t="s">
        <v>198</v>
      </c>
      <c r="G110" s="1">
        <v>0</v>
      </c>
    </row>
    <row r="111" spans="1:7" s="29" customFormat="1" ht="75" x14ac:dyDescent="0.25">
      <c r="A111" s="17" t="s">
        <v>688</v>
      </c>
      <c r="B111" s="14" t="s">
        <v>21</v>
      </c>
      <c r="C111" s="13" t="s">
        <v>805</v>
      </c>
      <c r="D111" s="13" t="s">
        <v>806</v>
      </c>
      <c r="E111" s="13" t="s">
        <v>807</v>
      </c>
      <c r="F111" s="13" t="s">
        <v>1002</v>
      </c>
      <c r="G111" s="10">
        <v>0</v>
      </c>
    </row>
    <row r="112" spans="1:7" s="29" customFormat="1" ht="45" x14ac:dyDescent="0.25">
      <c r="A112" s="17" t="s">
        <v>688</v>
      </c>
      <c r="B112" s="14" t="s">
        <v>6</v>
      </c>
      <c r="C112" s="13" t="s">
        <v>808</v>
      </c>
      <c r="D112" s="13" t="s">
        <v>809</v>
      </c>
      <c r="E112" s="13" t="s">
        <v>810</v>
      </c>
      <c r="F112" s="13" t="s">
        <v>811</v>
      </c>
      <c r="G112" s="10">
        <v>0</v>
      </c>
    </row>
    <row r="113" spans="1:7" s="29" customFormat="1" ht="89.25" customHeight="1" x14ac:dyDescent="0.25">
      <c r="A113" s="17" t="s">
        <v>688</v>
      </c>
      <c r="B113" s="38" t="s">
        <v>6</v>
      </c>
      <c r="C113" s="39" t="s">
        <v>373</v>
      </c>
      <c r="D113" s="39" t="s">
        <v>857</v>
      </c>
      <c r="E113" s="40" t="s">
        <v>689</v>
      </c>
      <c r="F113" s="41" t="s">
        <v>858</v>
      </c>
      <c r="G113" s="42">
        <v>14329</v>
      </c>
    </row>
    <row r="114" spans="1:7" s="29" customFormat="1" ht="45" x14ac:dyDescent="0.25">
      <c r="A114" s="28" t="s">
        <v>801</v>
      </c>
      <c r="B114" s="14" t="s">
        <v>21</v>
      </c>
      <c r="C114" s="13" t="s">
        <v>802</v>
      </c>
      <c r="D114" s="13" t="s">
        <v>803</v>
      </c>
      <c r="E114" s="13" t="s">
        <v>804</v>
      </c>
      <c r="F114" s="13" t="s">
        <v>198</v>
      </c>
      <c r="G114" s="10">
        <v>600</v>
      </c>
    </row>
    <row r="115" spans="1:7" s="29" customFormat="1" ht="89.25" customHeight="1" x14ac:dyDescent="0.25">
      <c r="A115" s="17" t="s">
        <v>690</v>
      </c>
      <c r="B115" s="36" t="s">
        <v>32</v>
      </c>
      <c r="C115" s="2" t="s">
        <v>691</v>
      </c>
      <c r="D115" s="3" t="s">
        <v>692</v>
      </c>
      <c r="E115" s="3" t="s">
        <v>1003</v>
      </c>
      <c r="F115" s="2" t="s">
        <v>693</v>
      </c>
      <c r="G115" s="10">
        <v>20000</v>
      </c>
    </row>
    <row r="116" spans="1:7" s="29" customFormat="1" ht="140.25" x14ac:dyDescent="0.25">
      <c r="A116" s="17" t="s">
        <v>690</v>
      </c>
      <c r="B116" s="36" t="s">
        <v>126</v>
      </c>
      <c r="C116" s="2" t="s">
        <v>694</v>
      </c>
      <c r="D116" s="3" t="s">
        <v>695</v>
      </c>
      <c r="E116" s="2" t="s">
        <v>696</v>
      </c>
      <c r="F116" s="2" t="s">
        <v>697</v>
      </c>
      <c r="G116" s="10">
        <v>35582</v>
      </c>
    </row>
    <row r="117" spans="1:7" s="29" customFormat="1" ht="229.5" x14ac:dyDescent="0.25">
      <c r="A117" s="17" t="s">
        <v>206</v>
      </c>
      <c r="B117" s="3" t="s">
        <v>32</v>
      </c>
      <c r="C117" s="2" t="s">
        <v>199</v>
      </c>
      <c r="D117" s="2" t="s">
        <v>200</v>
      </c>
      <c r="E117" s="2" t="s">
        <v>734</v>
      </c>
      <c r="F117" s="2" t="s">
        <v>735</v>
      </c>
      <c r="G117" s="1">
        <v>96995</v>
      </c>
    </row>
    <row r="118" spans="1:7" s="29" customFormat="1" ht="255" x14ac:dyDescent="0.25">
      <c r="A118" s="17" t="s">
        <v>206</v>
      </c>
      <c r="B118" s="3" t="s">
        <v>14</v>
      </c>
      <c r="C118" s="2" t="s">
        <v>1004</v>
      </c>
      <c r="D118" s="2" t="s">
        <v>201</v>
      </c>
      <c r="E118" s="2" t="s">
        <v>1005</v>
      </c>
      <c r="F118" s="2" t="s">
        <v>1006</v>
      </c>
      <c r="G118" s="1">
        <v>102500</v>
      </c>
    </row>
    <row r="119" spans="1:7" s="29" customFormat="1" ht="140.25" x14ac:dyDescent="0.25">
      <c r="A119" s="17" t="s">
        <v>206</v>
      </c>
      <c r="B119" s="3" t="s">
        <v>32</v>
      </c>
      <c r="C119" s="16" t="s">
        <v>202</v>
      </c>
      <c r="D119" s="16" t="s">
        <v>203</v>
      </c>
      <c r="E119" s="2" t="s">
        <v>204</v>
      </c>
      <c r="F119" s="16" t="s">
        <v>205</v>
      </c>
      <c r="G119" s="1">
        <v>13000</v>
      </c>
    </row>
    <row r="120" spans="1:7" s="29" customFormat="1" ht="153" x14ac:dyDescent="0.25">
      <c r="A120" s="17" t="s">
        <v>208</v>
      </c>
      <c r="B120" s="3" t="s">
        <v>6</v>
      </c>
      <c r="C120" s="16" t="s">
        <v>207</v>
      </c>
      <c r="D120" s="16" t="s">
        <v>1009</v>
      </c>
      <c r="E120" s="16" t="s">
        <v>1007</v>
      </c>
      <c r="F120" s="16" t="s">
        <v>1008</v>
      </c>
      <c r="G120" s="53">
        <v>77538</v>
      </c>
    </row>
    <row r="121" spans="1:7" s="37" customFormat="1" ht="76.5" x14ac:dyDescent="0.25">
      <c r="A121" s="17" t="s">
        <v>572</v>
      </c>
      <c r="B121" s="3" t="s">
        <v>6</v>
      </c>
      <c r="C121" s="2" t="s">
        <v>571</v>
      </c>
      <c r="D121" s="16" t="s">
        <v>1010</v>
      </c>
      <c r="E121" s="16" t="s">
        <v>1011</v>
      </c>
      <c r="F121" s="16" t="s">
        <v>1012</v>
      </c>
      <c r="G121" s="1">
        <v>83933</v>
      </c>
    </row>
    <row r="122" spans="1:7" s="37" customFormat="1" ht="76.5" x14ac:dyDescent="0.25">
      <c r="A122" s="17" t="s">
        <v>381</v>
      </c>
      <c r="B122" s="3" t="s">
        <v>32</v>
      </c>
      <c r="C122" s="2" t="s">
        <v>368</v>
      </c>
      <c r="D122" s="16" t="s">
        <v>1013</v>
      </c>
      <c r="E122" s="16" t="s">
        <v>1014</v>
      </c>
      <c r="F122" s="16" t="s">
        <v>1015</v>
      </c>
      <c r="G122" s="1">
        <v>18000</v>
      </c>
    </row>
    <row r="123" spans="1:7" s="37" customFormat="1" ht="165.75" x14ac:dyDescent="0.25">
      <c r="A123" s="17" t="s">
        <v>381</v>
      </c>
      <c r="B123" s="3" t="s">
        <v>69</v>
      </c>
      <c r="C123" s="16" t="s">
        <v>369</v>
      </c>
      <c r="D123" s="16" t="s">
        <v>370</v>
      </c>
      <c r="E123" s="16" t="s">
        <v>371</v>
      </c>
      <c r="F123" s="16" t="s">
        <v>372</v>
      </c>
      <c r="G123" s="1">
        <v>40000</v>
      </c>
    </row>
    <row r="124" spans="1:7" s="37" customFormat="1" ht="76.5" x14ac:dyDescent="0.25">
      <c r="A124" s="17" t="s">
        <v>381</v>
      </c>
      <c r="B124" s="3" t="s">
        <v>6</v>
      </c>
      <c r="C124" s="16" t="s">
        <v>373</v>
      </c>
      <c r="D124" s="16" t="s">
        <v>374</v>
      </c>
      <c r="E124" s="16" t="s">
        <v>1016</v>
      </c>
      <c r="F124" s="16" t="s">
        <v>375</v>
      </c>
      <c r="G124" s="1">
        <v>100000</v>
      </c>
    </row>
    <row r="125" spans="1:7" s="37" customFormat="1" ht="89.25" x14ac:dyDescent="0.25">
      <c r="A125" s="17" t="s">
        <v>381</v>
      </c>
      <c r="B125" s="16" t="s">
        <v>126</v>
      </c>
      <c r="C125" s="16" t="s">
        <v>845</v>
      </c>
      <c r="D125" s="16" t="s">
        <v>376</v>
      </c>
      <c r="E125" s="16" t="s">
        <v>1017</v>
      </c>
      <c r="F125" s="16" t="s">
        <v>1018</v>
      </c>
      <c r="G125" s="1">
        <v>25000</v>
      </c>
    </row>
    <row r="126" spans="1:7" s="29" customFormat="1" ht="229.5" customHeight="1" x14ac:dyDescent="0.25">
      <c r="A126" s="17" t="s">
        <v>381</v>
      </c>
      <c r="B126" s="3" t="s">
        <v>21</v>
      </c>
      <c r="C126" s="16" t="s">
        <v>1019</v>
      </c>
      <c r="D126" s="16" t="s">
        <v>377</v>
      </c>
      <c r="E126" s="16" t="s">
        <v>1020</v>
      </c>
      <c r="F126" s="16" t="s">
        <v>378</v>
      </c>
      <c r="G126" s="1">
        <v>15000</v>
      </c>
    </row>
    <row r="127" spans="1:7" s="29" customFormat="1" ht="255" customHeight="1" x14ac:dyDescent="0.25">
      <c r="A127" s="17" t="s">
        <v>381</v>
      </c>
      <c r="B127" s="3" t="s">
        <v>69</v>
      </c>
      <c r="C127" s="16" t="s">
        <v>379</v>
      </c>
      <c r="D127" s="16" t="s">
        <v>380</v>
      </c>
      <c r="E127" s="16" t="s">
        <v>1021</v>
      </c>
      <c r="F127" s="16" t="s">
        <v>1022</v>
      </c>
      <c r="G127" s="1">
        <v>18000</v>
      </c>
    </row>
    <row r="128" spans="1:7" s="29" customFormat="1" ht="140.25" customHeight="1" x14ac:dyDescent="0.25">
      <c r="A128" s="17" t="s">
        <v>616</v>
      </c>
      <c r="B128" s="16" t="s">
        <v>21</v>
      </c>
      <c r="C128" s="2" t="s">
        <v>357</v>
      </c>
      <c r="D128" s="2" t="s">
        <v>358</v>
      </c>
      <c r="E128" s="2" t="s">
        <v>359</v>
      </c>
      <c r="F128" s="2" t="s">
        <v>1023</v>
      </c>
      <c r="G128" s="1">
        <v>37407</v>
      </c>
    </row>
    <row r="129" spans="1:7" s="29" customFormat="1" ht="51" x14ac:dyDescent="0.25">
      <c r="A129" s="17" t="s">
        <v>616</v>
      </c>
      <c r="B129" s="3" t="s">
        <v>21</v>
      </c>
      <c r="C129" s="2" t="s">
        <v>360</v>
      </c>
      <c r="D129" s="73" t="s">
        <v>427</v>
      </c>
      <c r="E129" s="2" t="s">
        <v>426</v>
      </c>
      <c r="F129" s="2" t="s">
        <v>426</v>
      </c>
      <c r="G129" s="1">
        <v>0</v>
      </c>
    </row>
    <row r="130" spans="1:7" s="29" customFormat="1" ht="140.25" x14ac:dyDescent="0.25">
      <c r="A130" s="45" t="s">
        <v>616</v>
      </c>
      <c r="B130" s="48" t="s">
        <v>126</v>
      </c>
      <c r="C130" s="46" t="s">
        <v>361</v>
      </c>
      <c r="D130" s="46" t="s">
        <v>362</v>
      </c>
      <c r="E130" s="46" t="s">
        <v>363</v>
      </c>
      <c r="F130" s="46" t="s">
        <v>364</v>
      </c>
      <c r="G130" s="43">
        <v>24000</v>
      </c>
    </row>
    <row r="131" spans="1:7" s="76" customFormat="1" ht="132" customHeight="1" x14ac:dyDescent="0.25">
      <c r="A131" s="17" t="s">
        <v>616</v>
      </c>
      <c r="B131" s="3" t="s">
        <v>6</v>
      </c>
      <c r="C131" s="2" t="s">
        <v>428</v>
      </c>
      <c r="D131" s="2" t="s">
        <v>1024</v>
      </c>
      <c r="E131" s="2" t="s">
        <v>1025</v>
      </c>
      <c r="F131" s="2" t="s">
        <v>429</v>
      </c>
      <c r="G131" s="1">
        <v>49000</v>
      </c>
    </row>
    <row r="132" spans="1:7" s="76" customFormat="1" ht="156" customHeight="1" x14ac:dyDescent="0.25">
      <c r="A132" s="17" t="s">
        <v>356</v>
      </c>
      <c r="B132" s="3" t="s">
        <v>32</v>
      </c>
      <c r="C132" s="2" t="s">
        <v>1026</v>
      </c>
      <c r="D132" s="16" t="s">
        <v>345</v>
      </c>
      <c r="E132" s="16" t="s">
        <v>737</v>
      </c>
      <c r="F132" s="16" t="s">
        <v>346</v>
      </c>
      <c r="G132" s="1">
        <v>41245</v>
      </c>
    </row>
    <row r="133" spans="1:7" s="76" customFormat="1" ht="72" customHeight="1" x14ac:dyDescent="0.25">
      <c r="A133" s="17" t="s">
        <v>356</v>
      </c>
      <c r="B133" s="3" t="s">
        <v>69</v>
      </c>
      <c r="C133" s="2" t="s">
        <v>347</v>
      </c>
      <c r="D133" s="16" t="s">
        <v>348</v>
      </c>
      <c r="E133" s="16" t="s">
        <v>738</v>
      </c>
      <c r="F133" s="16" t="s">
        <v>349</v>
      </c>
      <c r="G133" s="74">
        <v>30000</v>
      </c>
    </row>
    <row r="134" spans="1:7" s="76" customFormat="1" ht="96" customHeight="1" x14ac:dyDescent="0.25">
      <c r="A134" s="17" t="s">
        <v>356</v>
      </c>
      <c r="B134" s="3" t="s">
        <v>21</v>
      </c>
      <c r="C134" s="2" t="s">
        <v>350</v>
      </c>
      <c r="D134" s="16" t="s">
        <v>351</v>
      </c>
      <c r="E134" s="2" t="s">
        <v>1027</v>
      </c>
      <c r="F134" s="16" t="s">
        <v>739</v>
      </c>
      <c r="G134" s="53">
        <v>20000</v>
      </c>
    </row>
    <row r="135" spans="1:7" s="76" customFormat="1" ht="140.25" x14ac:dyDescent="0.25">
      <c r="A135" s="17" t="s">
        <v>356</v>
      </c>
      <c r="B135" s="3" t="s">
        <v>21</v>
      </c>
      <c r="C135" s="2" t="s">
        <v>352</v>
      </c>
      <c r="D135" s="16" t="s">
        <v>353</v>
      </c>
      <c r="E135" s="16" t="s">
        <v>740</v>
      </c>
      <c r="F135" s="16" t="s">
        <v>741</v>
      </c>
      <c r="G135" s="74">
        <v>20000</v>
      </c>
    </row>
    <row r="136" spans="1:7" s="29" customFormat="1" ht="229.5" customHeight="1" x14ac:dyDescent="0.25">
      <c r="A136" s="17" t="s">
        <v>356</v>
      </c>
      <c r="B136" s="3" t="s">
        <v>21</v>
      </c>
      <c r="C136" s="2" t="s">
        <v>354</v>
      </c>
      <c r="D136" s="16" t="s">
        <v>355</v>
      </c>
      <c r="E136" s="16" t="s">
        <v>733</v>
      </c>
      <c r="F136" s="16" t="s">
        <v>742</v>
      </c>
      <c r="G136" s="74">
        <v>10000</v>
      </c>
    </row>
    <row r="137" spans="1:7" s="29" customFormat="1" ht="165.75" x14ac:dyDescent="0.25">
      <c r="A137" s="17" t="s">
        <v>344</v>
      </c>
      <c r="B137" s="3" t="s">
        <v>6</v>
      </c>
      <c r="C137" s="16" t="s">
        <v>337</v>
      </c>
      <c r="D137" s="16" t="s">
        <v>1028</v>
      </c>
      <c r="E137" s="16" t="s">
        <v>338</v>
      </c>
      <c r="F137" s="16" t="s">
        <v>339</v>
      </c>
      <c r="G137" s="1">
        <v>33700</v>
      </c>
    </row>
    <row r="138" spans="1:7" s="29" customFormat="1" ht="255" customHeight="1" x14ac:dyDescent="0.25">
      <c r="A138" s="17" t="s">
        <v>344</v>
      </c>
      <c r="B138" s="3" t="s">
        <v>6</v>
      </c>
      <c r="C138" s="16" t="s">
        <v>340</v>
      </c>
      <c r="D138" s="16" t="s">
        <v>341</v>
      </c>
      <c r="E138" s="16" t="s">
        <v>342</v>
      </c>
      <c r="F138" s="16" t="s">
        <v>343</v>
      </c>
      <c r="G138" s="1">
        <v>17770.16</v>
      </c>
    </row>
    <row r="139" spans="1:7" s="29" customFormat="1" ht="191.25" customHeight="1" x14ac:dyDescent="0.25">
      <c r="A139" s="17" t="s">
        <v>344</v>
      </c>
      <c r="B139" s="14" t="s">
        <v>6</v>
      </c>
      <c r="C139" s="13" t="s">
        <v>795</v>
      </c>
      <c r="D139" s="13" t="s">
        <v>796</v>
      </c>
      <c r="E139" s="13" t="s">
        <v>744</v>
      </c>
      <c r="F139" s="13" t="s">
        <v>745</v>
      </c>
      <c r="G139" s="10">
        <v>19123</v>
      </c>
    </row>
    <row r="140" spans="1:7" s="29" customFormat="1" ht="89.25" customHeight="1" x14ac:dyDescent="0.25">
      <c r="A140" s="17" t="s">
        <v>523</v>
      </c>
      <c r="B140" s="3" t="s">
        <v>32</v>
      </c>
      <c r="C140" s="2" t="s">
        <v>331</v>
      </c>
      <c r="D140" s="2" t="s">
        <v>506</v>
      </c>
      <c r="E140" s="2" t="s">
        <v>507</v>
      </c>
      <c r="F140" s="2" t="s">
        <v>508</v>
      </c>
      <c r="G140" s="1">
        <v>1850</v>
      </c>
    </row>
    <row r="141" spans="1:7" s="29" customFormat="1" ht="89.25" customHeight="1" x14ac:dyDescent="0.25">
      <c r="A141" s="17" t="s">
        <v>523</v>
      </c>
      <c r="B141" s="3" t="s">
        <v>21</v>
      </c>
      <c r="C141" s="2" t="s">
        <v>509</v>
      </c>
      <c r="D141" s="2" t="s">
        <v>510</v>
      </c>
      <c r="E141" s="2" t="s">
        <v>511</v>
      </c>
      <c r="F141" s="2" t="s">
        <v>512</v>
      </c>
      <c r="G141" s="1">
        <v>20000</v>
      </c>
    </row>
    <row r="142" spans="1:7" s="29" customFormat="1" ht="89.25" x14ac:dyDescent="0.25">
      <c r="A142" s="67" t="s">
        <v>523</v>
      </c>
      <c r="B142" s="97" t="s">
        <v>21</v>
      </c>
      <c r="C142" s="99" t="s">
        <v>332</v>
      </c>
      <c r="D142" s="100" t="s">
        <v>513</v>
      </c>
      <c r="E142" s="139" t="s">
        <v>514</v>
      </c>
      <c r="F142" s="99" t="s">
        <v>515</v>
      </c>
      <c r="G142" s="101">
        <v>20000</v>
      </c>
    </row>
    <row r="143" spans="1:7" s="29" customFormat="1" ht="153" x14ac:dyDescent="0.25">
      <c r="A143" s="17" t="s">
        <v>523</v>
      </c>
      <c r="B143" s="3" t="s">
        <v>6</v>
      </c>
      <c r="C143" s="16" t="s">
        <v>333</v>
      </c>
      <c r="D143" s="2" t="s">
        <v>1029</v>
      </c>
      <c r="E143" s="16" t="s">
        <v>1030</v>
      </c>
      <c r="F143" s="2" t="s">
        <v>1031</v>
      </c>
      <c r="G143" s="1">
        <v>4000</v>
      </c>
    </row>
    <row r="144" spans="1:7" s="29" customFormat="1" ht="140.25" x14ac:dyDescent="0.25">
      <c r="A144" s="17" t="s">
        <v>523</v>
      </c>
      <c r="B144" s="3" t="s">
        <v>126</v>
      </c>
      <c r="C144" s="16" t="s">
        <v>334</v>
      </c>
      <c r="D144" s="75" t="s">
        <v>1032</v>
      </c>
      <c r="E144" s="16" t="s">
        <v>516</v>
      </c>
      <c r="F144" s="16" t="s">
        <v>517</v>
      </c>
      <c r="G144" s="1">
        <v>15610</v>
      </c>
    </row>
    <row r="145" spans="1:7" s="29" customFormat="1" ht="89.25" x14ac:dyDescent="0.25">
      <c r="A145" s="17" t="s">
        <v>523</v>
      </c>
      <c r="B145" s="3" t="s">
        <v>126</v>
      </c>
      <c r="C145" s="16" t="s">
        <v>335</v>
      </c>
      <c r="D145" s="2" t="s">
        <v>1033</v>
      </c>
      <c r="E145" s="2" t="s">
        <v>518</v>
      </c>
      <c r="F145" s="2" t="s">
        <v>519</v>
      </c>
      <c r="G145" s="1">
        <v>6000</v>
      </c>
    </row>
    <row r="146" spans="1:7" s="29" customFormat="1" ht="140.25" x14ac:dyDescent="0.25">
      <c r="A146" s="17" t="s">
        <v>523</v>
      </c>
      <c r="B146" s="3" t="s">
        <v>126</v>
      </c>
      <c r="C146" s="2" t="s">
        <v>126</v>
      </c>
      <c r="D146" s="2" t="s">
        <v>520</v>
      </c>
      <c r="E146" s="2" t="s">
        <v>521</v>
      </c>
      <c r="F146" s="2" t="s">
        <v>522</v>
      </c>
      <c r="G146" s="1">
        <v>1000</v>
      </c>
    </row>
    <row r="147" spans="1:7" s="29" customFormat="1" ht="140.25" customHeight="1" x14ac:dyDescent="0.25">
      <c r="A147" s="17" t="s">
        <v>523</v>
      </c>
      <c r="B147" s="3" t="s">
        <v>6</v>
      </c>
      <c r="C147" s="2" t="s">
        <v>1034</v>
      </c>
      <c r="D147" s="16"/>
      <c r="E147" s="2" t="s">
        <v>336</v>
      </c>
      <c r="F147" s="2" t="s">
        <v>1035</v>
      </c>
      <c r="G147" s="1">
        <v>4000</v>
      </c>
    </row>
    <row r="148" spans="1:7" s="29" customFormat="1" ht="127.5" customHeight="1" x14ac:dyDescent="0.25">
      <c r="A148" s="17" t="s">
        <v>875</v>
      </c>
      <c r="B148" s="3" t="s">
        <v>6</v>
      </c>
      <c r="C148" s="2" t="s">
        <v>365</v>
      </c>
      <c r="D148" s="16" t="s">
        <v>366</v>
      </c>
      <c r="E148" s="16" t="s">
        <v>367</v>
      </c>
      <c r="F148" s="2" t="s">
        <v>1036</v>
      </c>
      <c r="G148" s="1">
        <v>66316</v>
      </c>
    </row>
    <row r="149" spans="1:7" s="29" customFormat="1" ht="140.25" customHeight="1" x14ac:dyDescent="0.25">
      <c r="A149" s="17" t="s">
        <v>330</v>
      </c>
      <c r="B149" s="3" t="s">
        <v>32</v>
      </c>
      <c r="C149" s="2" t="s">
        <v>318</v>
      </c>
      <c r="D149" s="16" t="s">
        <v>319</v>
      </c>
      <c r="E149" s="16" t="s">
        <v>320</v>
      </c>
      <c r="F149" s="16" t="s">
        <v>321</v>
      </c>
      <c r="G149" s="1">
        <v>7000</v>
      </c>
    </row>
    <row r="150" spans="1:7" s="29" customFormat="1" ht="140.25" customHeight="1" x14ac:dyDescent="0.25">
      <c r="A150" s="17" t="s">
        <v>330</v>
      </c>
      <c r="B150" s="3" t="s">
        <v>846</v>
      </c>
      <c r="C150" s="16" t="s">
        <v>322</v>
      </c>
      <c r="D150" s="16" t="s">
        <v>323</v>
      </c>
      <c r="E150" s="16" t="s">
        <v>1038</v>
      </c>
      <c r="F150" s="16" t="s">
        <v>324</v>
      </c>
      <c r="G150" s="1">
        <v>30000</v>
      </c>
    </row>
    <row r="151" spans="1:7" s="29" customFormat="1" ht="120" customHeight="1" x14ac:dyDescent="0.25">
      <c r="A151" s="17" t="s">
        <v>330</v>
      </c>
      <c r="B151" s="3" t="s">
        <v>21</v>
      </c>
      <c r="C151" s="16" t="s">
        <v>325</v>
      </c>
      <c r="D151" s="16" t="s">
        <v>326</v>
      </c>
      <c r="E151" s="16" t="s">
        <v>1037</v>
      </c>
      <c r="F151" s="16" t="s">
        <v>327</v>
      </c>
      <c r="G151" s="1">
        <v>21877</v>
      </c>
    </row>
    <row r="152" spans="1:7" s="29" customFormat="1" ht="242.25" x14ac:dyDescent="0.25">
      <c r="A152" s="17" t="s">
        <v>330</v>
      </c>
      <c r="B152" s="3" t="s">
        <v>21</v>
      </c>
      <c r="C152" s="16" t="s">
        <v>328</v>
      </c>
      <c r="D152" s="16" t="s">
        <v>329</v>
      </c>
      <c r="E152" s="16" t="s">
        <v>1039</v>
      </c>
      <c r="F152" s="16" t="s">
        <v>1040</v>
      </c>
      <c r="G152" s="1">
        <v>3000</v>
      </c>
    </row>
    <row r="153" spans="1:7" s="29" customFormat="1" ht="114.75" customHeight="1" x14ac:dyDescent="0.25">
      <c r="A153" s="17" t="s">
        <v>317</v>
      </c>
      <c r="B153" s="3" t="s">
        <v>126</v>
      </c>
      <c r="C153" s="2" t="s">
        <v>313</v>
      </c>
      <c r="D153" s="16" t="s">
        <v>1041</v>
      </c>
      <c r="E153" s="16" t="s">
        <v>314</v>
      </c>
      <c r="F153" s="16" t="s">
        <v>1042</v>
      </c>
      <c r="G153" s="1">
        <v>33792</v>
      </c>
    </row>
    <row r="154" spans="1:7" s="29" customFormat="1" ht="127.5" customHeight="1" x14ac:dyDescent="0.25">
      <c r="A154" s="17" t="s">
        <v>317</v>
      </c>
      <c r="B154" s="3" t="s">
        <v>21</v>
      </c>
      <c r="C154" s="2" t="s">
        <v>315</v>
      </c>
      <c r="D154" s="2" t="s">
        <v>1043</v>
      </c>
      <c r="E154" s="2" t="s">
        <v>1044</v>
      </c>
      <c r="F154" s="2" t="s">
        <v>316</v>
      </c>
      <c r="G154" s="1">
        <v>30000</v>
      </c>
    </row>
    <row r="155" spans="1:7" s="29" customFormat="1" ht="120" x14ac:dyDescent="0.25">
      <c r="A155" s="17" t="s">
        <v>312</v>
      </c>
      <c r="B155" s="3" t="s">
        <v>21</v>
      </c>
      <c r="C155" s="66" t="s">
        <v>889</v>
      </c>
      <c r="D155" s="2" t="s">
        <v>1045</v>
      </c>
      <c r="E155" s="2" t="s">
        <v>1046</v>
      </c>
      <c r="F155" s="2" t="s">
        <v>1047</v>
      </c>
      <c r="G155" s="10">
        <v>62414</v>
      </c>
    </row>
    <row r="156" spans="1:7" s="29" customFormat="1" ht="165.75" customHeight="1" x14ac:dyDescent="0.25">
      <c r="A156" s="17" t="s">
        <v>312</v>
      </c>
      <c r="B156" s="3" t="s">
        <v>21</v>
      </c>
      <c r="C156" s="91" t="s">
        <v>886</v>
      </c>
      <c r="D156" s="91" t="s">
        <v>1048</v>
      </c>
      <c r="E156" s="91" t="s">
        <v>887</v>
      </c>
      <c r="F156" s="91" t="s">
        <v>888</v>
      </c>
      <c r="G156" s="91">
        <v>6293</v>
      </c>
    </row>
    <row r="157" spans="1:7" s="29" customFormat="1" ht="242.25" x14ac:dyDescent="0.25">
      <c r="A157" s="28" t="s">
        <v>698</v>
      </c>
      <c r="B157" s="28" t="s">
        <v>6</v>
      </c>
      <c r="C157" s="28" t="s">
        <v>763</v>
      </c>
      <c r="D157" s="28" t="s">
        <v>1049</v>
      </c>
      <c r="E157" s="28" t="s">
        <v>764</v>
      </c>
      <c r="F157" s="28" t="s">
        <v>765</v>
      </c>
      <c r="G157" s="77">
        <v>25000</v>
      </c>
    </row>
    <row r="158" spans="1:7" s="29" customFormat="1" ht="357" x14ac:dyDescent="0.25">
      <c r="A158" s="17" t="s">
        <v>458</v>
      </c>
      <c r="B158" s="3" t="s">
        <v>32</v>
      </c>
      <c r="C158" s="2" t="s">
        <v>442</v>
      </c>
      <c r="D158" s="16" t="s">
        <v>443</v>
      </c>
      <c r="E158" s="16" t="s">
        <v>444</v>
      </c>
      <c r="F158" s="16" t="s">
        <v>445</v>
      </c>
      <c r="G158" s="1">
        <v>40000</v>
      </c>
    </row>
    <row r="159" spans="1:7" s="29" customFormat="1" ht="102" x14ac:dyDescent="0.25">
      <c r="A159" s="17" t="s">
        <v>458</v>
      </c>
      <c r="B159" s="3" t="s">
        <v>21</v>
      </c>
      <c r="C159" s="16" t="s">
        <v>446</v>
      </c>
      <c r="D159" s="2" t="s">
        <v>447</v>
      </c>
      <c r="E159" s="2" t="s">
        <v>448</v>
      </c>
      <c r="F159" s="2" t="s">
        <v>449</v>
      </c>
      <c r="G159" s="1">
        <v>50000</v>
      </c>
    </row>
    <row r="160" spans="1:7" s="29" customFormat="1" ht="89.25" customHeight="1" x14ac:dyDescent="0.25">
      <c r="A160" s="17" t="s">
        <v>458</v>
      </c>
      <c r="B160" s="3" t="s">
        <v>21</v>
      </c>
      <c r="C160" s="16" t="s">
        <v>450</v>
      </c>
      <c r="D160" s="2" t="s">
        <v>451</v>
      </c>
      <c r="E160" s="2" t="s">
        <v>452</v>
      </c>
      <c r="F160" s="2" t="s">
        <v>453</v>
      </c>
      <c r="G160" s="1">
        <v>27500</v>
      </c>
    </row>
    <row r="161" spans="1:7" s="29" customFormat="1" ht="51" customHeight="1" x14ac:dyDescent="0.25">
      <c r="A161" s="17" t="s">
        <v>458</v>
      </c>
      <c r="B161" s="3" t="s">
        <v>21</v>
      </c>
      <c r="C161" s="16" t="s">
        <v>1050</v>
      </c>
      <c r="D161" s="2" t="s">
        <v>1051</v>
      </c>
      <c r="E161" s="2" t="s">
        <v>1052</v>
      </c>
      <c r="F161" s="2" t="s">
        <v>1053</v>
      </c>
      <c r="G161" s="1">
        <v>20000</v>
      </c>
    </row>
    <row r="162" spans="1:7" s="29" customFormat="1" ht="210" customHeight="1" x14ac:dyDescent="0.25">
      <c r="A162" s="17" t="s">
        <v>458</v>
      </c>
      <c r="B162" s="3" t="s">
        <v>253</v>
      </c>
      <c r="C162" s="16" t="s">
        <v>454</v>
      </c>
      <c r="D162" s="16" t="s">
        <v>455</v>
      </c>
      <c r="E162" s="16" t="s">
        <v>456</v>
      </c>
      <c r="F162" s="16" t="s">
        <v>457</v>
      </c>
      <c r="G162" s="1">
        <v>15621</v>
      </c>
    </row>
    <row r="163" spans="1:7" s="29" customFormat="1" ht="165" customHeight="1" x14ac:dyDescent="0.25">
      <c r="A163" s="17" t="s">
        <v>672</v>
      </c>
      <c r="B163" s="78" t="s">
        <v>6</v>
      </c>
      <c r="C163" s="78" t="s">
        <v>666</v>
      </c>
      <c r="D163" s="78" t="s">
        <v>667</v>
      </c>
      <c r="E163" s="78" t="s">
        <v>668</v>
      </c>
      <c r="F163" s="2" t="s">
        <v>1054</v>
      </c>
      <c r="G163" s="90">
        <v>95760</v>
      </c>
    </row>
    <row r="164" spans="1:7" s="29" customFormat="1" ht="102" x14ac:dyDescent="0.25">
      <c r="A164" s="17" t="s">
        <v>672</v>
      </c>
      <c r="B164" s="3" t="s">
        <v>21</v>
      </c>
      <c r="C164" s="16" t="s">
        <v>669</v>
      </c>
      <c r="D164" s="16" t="s">
        <v>670</v>
      </c>
      <c r="E164" s="16" t="s">
        <v>1055</v>
      </c>
      <c r="F164" s="16" t="s">
        <v>671</v>
      </c>
      <c r="G164" s="90">
        <v>10984</v>
      </c>
    </row>
    <row r="165" spans="1:7" s="29" customFormat="1" ht="51" x14ac:dyDescent="0.25">
      <c r="A165" s="45" t="s">
        <v>539</v>
      </c>
      <c r="B165" s="48" t="s">
        <v>21</v>
      </c>
      <c r="C165" s="46" t="s">
        <v>524</v>
      </c>
      <c r="D165" s="46" t="s">
        <v>525</v>
      </c>
      <c r="E165" s="46" t="s">
        <v>526</v>
      </c>
      <c r="F165" s="46" t="s">
        <v>1056</v>
      </c>
      <c r="G165" s="43">
        <v>37000</v>
      </c>
    </row>
    <row r="166" spans="1:7" s="29" customFormat="1" ht="140.25" x14ac:dyDescent="0.25">
      <c r="A166" s="17" t="s">
        <v>539</v>
      </c>
      <c r="B166" s="3" t="s">
        <v>6</v>
      </c>
      <c r="C166" s="16" t="s">
        <v>527</v>
      </c>
      <c r="D166" s="16" t="s">
        <v>528</v>
      </c>
      <c r="E166" s="138" t="s">
        <v>529</v>
      </c>
      <c r="F166" s="16" t="s">
        <v>530</v>
      </c>
      <c r="G166" s="1">
        <v>125000</v>
      </c>
    </row>
    <row r="167" spans="1:7" s="29" customFormat="1" ht="76.5" x14ac:dyDescent="0.25">
      <c r="A167" s="17" t="s">
        <v>539</v>
      </c>
      <c r="B167" s="3" t="s">
        <v>126</v>
      </c>
      <c r="C167" s="16" t="s">
        <v>531</v>
      </c>
      <c r="D167" s="2" t="s">
        <v>532</v>
      </c>
      <c r="E167" s="2" t="s">
        <v>533</v>
      </c>
      <c r="F167" s="2" t="s">
        <v>534</v>
      </c>
      <c r="G167" s="1">
        <v>25493.279999999999</v>
      </c>
    </row>
    <row r="168" spans="1:7" s="29" customFormat="1" ht="89.25" x14ac:dyDescent="0.25">
      <c r="A168" s="17" t="s">
        <v>539</v>
      </c>
      <c r="B168" s="3" t="s">
        <v>6</v>
      </c>
      <c r="C168" s="16" t="s">
        <v>535</v>
      </c>
      <c r="D168" s="16" t="s">
        <v>536</v>
      </c>
      <c r="E168" s="16" t="s">
        <v>537</v>
      </c>
      <c r="F168" s="16" t="s">
        <v>538</v>
      </c>
      <c r="G168" s="1">
        <v>75466</v>
      </c>
    </row>
    <row r="169" spans="1:7" s="29" customFormat="1" ht="127.5" x14ac:dyDescent="0.25">
      <c r="A169" s="17" t="s">
        <v>311</v>
      </c>
      <c r="B169" s="3" t="s">
        <v>21</v>
      </c>
      <c r="C169" s="2" t="s">
        <v>301</v>
      </c>
      <c r="D169" s="2" t="s">
        <v>302</v>
      </c>
      <c r="E169" s="2" t="s">
        <v>303</v>
      </c>
      <c r="F169" s="2" t="s">
        <v>304</v>
      </c>
      <c r="G169" s="1">
        <v>30000</v>
      </c>
    </row>
    <row r="170" spans="1:7" s="29" customFormat="1" ht="140.25" x14ac:dyDescent="0.25">
      <c r="A170" s="17" t="s">
        <v>311</v>
      </c>
      <c r="B170" s="3" t="s">
        <v>14</v>
      </c>
      <c r="C170" s="2" t="s">
        <v>305</v>
      </c>
      <c r="D170" s="2" t="s">
        <v>306</v>
      </c>
      <c r="E170" s="2" t="s">
        <v>1057</v>
      </c>
      <c r="F170" s="2" t="s">
        <v>307</v>
      </c>
      <c r="G170" s="1">
        <v>85000</v>
      </c>
    </row>
    <row r="171" spans="1:7" s="29" customFormat="1" ht="153" customHeight="1" x14ac:dyDescent="0.25">
      <c r="A171" s="17" t="s">
        <v>311</v>
      </c>
      <c r="B171" s="3" t="s">
        <v>6</v>
      </c>
      <c r="C171" s="2" t="s">
        <v>308</v>
      </c>
      <c r="D171" s="2" t="s">
        <v>1058</v>
      </c>
      <c r="E171" s="2" t="s">
        <v>309</v>
      </c>
      <c r="F171" s="2" t="s">
        <v>310</v>
      </c>
      <c r="G171" s="1">
        <v>22440</v>
      </c>
    </row>
    <row r="172" spans="1:7" s="29" customFormat="1" ht="127.5" x14ac:dyDescent="0.25">
      <c r="A172" s="17" t="s">
        <v>300</v>
      </c>
      <c r="B172" s="3" t="s">
        <v>126</v>
      </c>
      <c r="C172" s="2" t="s">
        <v>282</v>
      </c>
      <c r="D172" s="2" t="s">
        <v>283</v>
      </c>
      <c r="E172" s="3" t="s">
        <v>284</v>
      </c>
      <c r="F172" s="2" t="s">
        <v>285</v>
      </c>
      <c r="G172" s="21">
        <v>12260</v>
      </c>
    </row>
    <row r="173" spans="1:7" s="29" customFormat="1" ht="89.25" x14ac:dyDescent="0.25">
      <c r="A173" s="17" t="s">
        <v>300</v>
      </c>
      <c r="B173" s="3" t="s">
        <v>32</v>
      </c>
      <c r="C173" s="2" t="s">
        <v>286</v>
      </c>
      <c r="D173" s="2" t="s">
        <v>287</v>
      </c>
      <c r="E173" s="2" t="s">
        <v>288</v>
      </c>
      <c r="F173" s="2" t="s">
        <v>289</v>
      </c>
      <c r="G173" s="21">
        <f>4682+1818</f>
        <v>6500</v>
      </c>
    </row>
    <row r="174" spans="1:7" s="29" customFormat="1" ht="114.75" x14ac:dyDescent="0.25">
      <c r="A174" s="17" t="s">
        <v>300</v>
      </c>
      <c r="B174" s="3" t="s">
        <v>32</v>
      </c>
      <c r="C174" s="2" t="s">
        <v>290</v>
      </c>
      <c r="D174" s="2" t="s">
        <v>1059</v>
      </c>
      <c r="E174" s="2" t="s">
        <v>1060</v>
      </c>
      <c r="F174" s="2" t="s">
        <v>1061</v>
      </c>
      <c r="G174" s="21">
        <v>9270</v>
      </c>
    </row>
    <row r="175" spans="1:7" s="29" customFormat="1" ht="127.5" x14ac:dyDescent="0.25">
      <c r="A175" s="17" t="s">
        <v>300</v>
      </c>
      <c r="B175" s="3" t="s">
        <v>32</v>
      </c>
      <c r="C175" s="2" t="s">
        <v>291</v>
      </c>
      <c r="D175" s="2" t="s">
        <v>292</v>
      </c>
      <c r="E175" s="2" t="s">
        <v>293</v>
      </c>
      <c r="F175" s="2" t="s">
        <v>294</v>
      </c>
      <c r="G175" s="21">
        <v>22000</v>
      </c>
    </row>
    <row r="176" spans="1:7" s="29" customFormat="1" ht="89.25" x14ac:dyDescent="0.25">
      <c r="A176" s="17" t="s">
        <v>300</v>
      </c>
      <c r="B176" s="3" t="s">
        <v>32</v>
      </c>
      <c r="C176" s="2" t="s">
        <v>295</v>
      </c>
      <c r="D176" s="2" t="s">
        <v>296</v>
      </c>
      <c r="E176" s="2" t="s">
        <v>297</v>
      </c>
      <c r="F176" s="2" t="s">
        <v>298</v>
      </c>
      <c r="G176" s="1">
        <v>11756</v>
      </c>
    </row>
    <row r="177" spans="1:7" s="29" customFormat="1" ht="178.5" customHeight="1" x14ac:dyDescent="0.25">
      <c r="A177" s="45" t="s">
        <v>300</v>
      </c>
      <c r="B177" s="48" t="s">
        <v>69</v>
      </c>
      <c r="C177" s="48" t="s">
        <v>299</v>
      </c>
      <c r="D177" s="48" t="s">
        <v>1062</v>
      </c>
      <c r="E177" s="48" t="s">
        <v>1063</v>
      </c>
      <c r="F177" s="48" t="s">
        <v>1064</v>
      </c>
      <c r="G177" s="50">
        <v>51688</v>
      </c>
    </row>
    <row r="178" spans="1:7" s="29" customFormat="1" ht="135" customHeight="1" x14ac:dyDescent="0.25">
      <c r="A178" s="17" t="s">
        <v>300</v>
      </c>
      <c r="B178" s="3" t="s">
        <v>126</v>
      </c>
      <c r="C178" s="2" t="s">
        <v>673</v>
      </c>
      <c r="D178" s="2" t="s">
        <v>1065</v>
      </c>
      <c r="E178" s="3" t="s">
        <v>1066</v>
      </c>
      <c r="F178" s="140" t="s">
        <v>674</v>
      </c>
      <c r="G178" s="21">
        <f>75626+14168</f>
        <v>89794</v>
      </c>
    </row>
    <row r="179" spans="1:7" s="29" customFormat="1" ht="60" x14ac:dyDescent="0.25">
      <c r="A179" s="17" t="s">
        <v>300</v>
      </c>
      <c r="B179" s="3" t="s">
        <v>6</v>
      </c>
      <c r="C179" s="91" t="s">
        <v>893</v>
      </c>
      <c r="D179" s="33" t="s">
        <v>743</v>
      </c>
      <c r="E179" s="107" t="s">
        <v>894</v>
      </c>
      <c r="F179" s="107" t="s">
        <v>894</v>
      </c>
      <c r="G179" s="21">
        <v>33405</v>
      </c>
    </row>
    <row r="180" spans="1:7" s="29" customFormat="1" ht="120" customHeight="1" x14ac:dyDescent="0.25">
      <c r="A180" s="17" t="s">
        <v>766</v>
      </c>
      <c r="B180" s="79" t="s">
        <v>6</v>
      </c>
      <c r="C180" s="80" t="s">
        <v>768</v>
      </c>
      <c r="D180" s="81" t="s">
        <v>773</v>
      </c>
      <c r="E180" s="81" t="s">
        <v>769</v>
      </c>
      <c r="F180" s="81" t="s">
        <v>767</v>
      </c>
      <c r="G180" s="31">
        <v>130000</v>
      </c>
    </row>
    <row r="181" spans="1:7" s="29" customFormat="1" ht="127.5" x14ac:dyDescent="0.25">
      <c r="A181" s="17" t="s">
        <v>766</v>
      </c>
      <c r="B181" s="79" t="s">
        <v>6</v>
      </c>
      <c r="C181" s="81" t="s">
        <v>770</v>
      </c>
      <c r="D181" s="81" t="s">
        <v>1067</v>
      </c>
      <c r="E181" s="81" t="s">
        <v>771</v>
      </c>
      <c r="F181" s="81" t="s">
        <v>772</v>
      </c>
      <c r="G181" s="31">
        <f>19558+60000</f>
        <v>79558</v>
      </c>
    </row>
    <row r="182" spans="1:7" s="29" customFormat="1" ht="178.5" x14ac:dyDescent="0.25">
      <c r="A182" s="28" t="s">
        <v>790</v>
      </c>
      <c r="B182" s="12" t="s">
        <v>14</v>
      </c>
      <c r="C182" s="82" t="s">
        <v>622</v>
      </c>
      <c r="D182" s="82" t="s">
        <v>623</v>
      </c>
      <c r="E182" s="82" t="s">
        <v>624</v>
      </c>
      <c r="F182" s="82" t="s">
        <v>625</v>
      </c>
      <c r="G182" s="32">
        <v>32000</v>
      </c>
    </row>
    <row r="183" spans="1:7" s="29" customFormat="1" ht="102" x14ac:dyDescent="0.25">
      <c r="A183" s="28" t="s">
        <v>790</v>
      </c>
      <c r="B183" s="12" t="s">
        <v>21</v>
      </c>
      <c r="C183" s="82" t="s">
        <v>626</v>
      </c>
      <c r="D183" s="82" t="s">
        <v>627</v>
      </c>
      <c r="E183" s="82" t="s">
        <v>628</v>
      </c>
      <c r="F183" s="82" t="s">
        <v>629</v>
      </c>
      <c r="G183" s="32">
        <v>63104</v>
      </c>
    </row>
    <row r="184" spans="1:7" s="29" customFormat="1" ht="102" x14ac:dyDescent="0.25">
      <c r="A184" s="28" t="s">
        <v>790</v>
      </c>
      <c r="B184" s="12" t="s">
        <v>846</v>
      </c>
      <c r="C184" s="82" t="s">
        <v>630</v>
      </c>
      <c r="D184" s="82" t="s">
        <v>1068</v>
      </c>
      <c r="E184" s="82" t="s">
        <v>631</v>
      </c>
      <c r="F184" s="82" t="s">
        <v>632</v>
      </c>
      <c r="G184" s="32">
        <v>16000</v>
      </c>
    </row>
    <row r="185" spans="1:7" s="29" customFormat="1" ht="165.75" x14ac:dyDescent="0.25">
      <c r="A185" s="17" t="s">
        <v>505</v>
      </c>
      <c r="B185" s="7" t="s">
        <v>126</v>
      </c>
      <c r="C185" s="22" t="s">
        <v>498</v>
      </c>
      <c r="D185" s="22" t="s">
        <v>1069</v>
      </c>
      <c r="E185" s="22" t="s">
        <v>705</v>
      </c>
      <c r="F185" s="22" t="s">
        <v>706</v>
      </c>
      <c r="G185" s="8">
        <v>5000</v>
      </c>
    </row>
    <row r="186" spans="1:7" s="108" customFormat="1" ht="102" x14ac:dyDescent="0.25">
      <c r="A186" s="17" t="s">
        <v>505</v>
      </c>
      <c r="B186" s="7" t="s">
        <v>21</v>
      </c>
      <c r="C186" s="22" t="s">
        <v>499</v>
      </c>
      <c r="D186" s="22" t="s">
        <v>500</v>
      </c>
      <c r="E186" s="22" t="s">
        <v>501</v>
      </c>
      <c r="F186" s="22" t="s">
        <v>502</v>
      </c>
      <c r="G186" s="8">
        <v>0</v>
      </c>
    </row>
    <row r="187" spans="1:7" s="108" customFormat="1" ht="165.75" x14ac:dyDescent="0.25">
      <c r="A187" s="17" t="s">
        <v>505</v>
      </c>
      <c r="B187" s="7" t="s">
        <v>253</v>
      </c>
      <c r="C187" s="22" t="s">
        <v>503</v>
      </c>
      <c r="D187" s="22" t="s">
        <v>1070</v>
      </c>
      <c r="E187" s="7" t="s">
        <v>891</v>
      </c>
      <c r="F187" s="7" t="s">
        <v>504</v>
      </c>
      <c r="G187" s="8">
        <v>9361</v>
      </c>
    </row>
    <row r="188" spans="1:7" s="108" customFormat="1" ht="76.5" x14ac:dyDescent="0.25">
      <c r="A188" s="17" t="s">
        <v>505</v>
      </c>
      <c r="B188" s="91" t="s">
        <v>699</v>
      </c>
      <c r="C188" s="91" t="s">
        <v>700</v>
      </c>
      <c r="D188" s="91" t="s">
        <v>701</v>
      </c>
      <c r="E188" s="91" t="s">
        <v>1071</v>
      </c>
      <c r="F188" s="91" t="s">
        <v>702</v>
      </c>
      <c r="G188" s="91">
        <v>7790</v>
      </c>
    </row>
    <row r="189" spans="1:7" s="108" customFormat="1" ht="63.75" x14ac:dyDescent="0.25">
      <c r="A189" s="17" t="s">
        <v>505</v>
      </c>
      <c r="B189" s="91" t="s">
        <v>32</v>
      </c>
      <c r="C189" s="91" t="s">
        <v>707</v>
      </c>
      <c r="D189" s="91" t="s">
        <v>708</v>
      </c>
      <c r="E189" s="91" t="s">
        <v>1072</v>
      </c>
      <c r="F189" s="91" t="s">
        <v>709</v>
      </c>
      <c r="G189" s="91">
        <v>5000</v>
      </c>
    </row>
    <row r="190" spans="1:7" s="108" customFormat="1" ht="165.75" x14ac:dyDescent="0.25">
      <c r="A190" s="17" t="s">
        <v>505</v>
      </c>
      <c r="B190" s="91" t="s">
        <v>699</v>
      </c>
      <c r="C190" s="91" t="s">
        <v>703</v>
      </c>
      <c r="D190" s="91" t="s">
        <v>704</v>
      </c>
      <c r="E190" s="91" t="s">
        <v>705</v>
      </c>
      <c r="F190" s="91" t="s">
        <v>706</v>
      </c>
      <c r="G190" s="91">
        <v>11365</v>
      </c>
    </row>
    <row r="191" spans="1:7" s="108" customFormat="1" ht="76.5" x14ac:dyDescent="0.25">
      <c r="A191" s="45" t="s">
        <v>505</v>
      </c>
      <c r="B191" s="106" t="s">
        <v>6</v>
      </c>
      <c r="C191" s="106" t="s">
        <v>710</v>
      </c>
      <c r="D191" s="106" t="s">
        <v>711</v>
      </c>
      <c r="E191" s="106" t="s">
        <v>712</v>
      </c>
      <c r="F191" s="106" t="s">
        <v>713</v>
      </c>
      <c r="G191" s="106">
        <v>66541</v>
      </c>
    </row>
    <row r="192" spans="1:7" s="108" customFormat="1" ht="178.5" x14ac:dyDescent="0.25">
      <c r="A192" s="17" t="s">
        <v>593</v>
      </c>
      <c r="B192" s="2" t="s">
        <v>14</v>
      </c>
      <c r="C192" s="2" t="s">
        <v>573</v>
      </c>
      <c r="D192" s="16" t="s">
        <v>574</v>
      </c>
      <c r="E192" s="16" t="s">
        <v>575</v>
      </c>
      <c r="F192" s="16" t="s">
        <v>576</v>
      </c>
      <c r="G192" s="1">
        <v>55000</v>
      </c>
    </row>
    <row r="193" spans="1:7" s="108" customFormat="1" ht="102" x14ac:dyDescent="0.25">
      <c r="A193" s="17" t="s">
        <v>593</v>
      </c>
      <c r="B193" s="2" t="s">
        <v>21</v>
      </c>
      <c r="C193" s="2" t="s">
        <v>577</v>
      </c>
      <c r="D193" s="16" t="s">
        <v>578</v>
      </c>
      <c r="E193" s="16" t="s">
        <v>579</v>
      </c>
      <c r="F193" s="16" t="s">
        <v>580</v>
      </c>
      <c r="G193" s="1">
        <v>30000</v>
      </c>
    </row>
    <row r="194" spans="1:7" s="108" customFormat="1" ht="76.5" x14ac:dyDescent="0.25">
      <c r="A194" s="17" t="s">
        <v>593</v>
      </c>
      <c r="B194" s="3" t="s">
        <v>6</v>
      </c>
      <c r="C194" s="2" t="s">
        <v>581</v>
      </c>
      <c r="D194" s="2" t="s">
        <v>582</v>
      </c>
      <c r="E194" s="2" t="s">
        <v>583</v>
      </c>
      <c r="F194" s="16" t="s">
        <v>584</v>
      </c>
      <c r="G194" s="1">
        <v>20000</v>
      </c>
    </row>
    <row r="195" spans="1:7" s="108" customFormat="1" ht="89.25" x14ac:dyDescent="0.25">
      <c r="A195" s="17" t="s">
        <v>593</v>
      </c>
      <c r="B195" s="3" t="s">
        <v>6</v>
      </c>
      <c r="C195" s="16" t="s">
        <v>585</v>
      </c>
      <c r="D195" s="16" t="s">
        <v>586</v>
      </c>
      <c r="E195" s="16" t="s">
        <v>587</v>
      </c>
      <c r="F195" s="16" t="s">
        <v>588</v>
      </c>
      <c r="G195" s="1">
        <v>10000</v>
      </c>
    </row>
    <row r="196" spans="1:7" s="37" customFormat="1" ht="165.75" customHeight="1" x14ac:dyDescent="0.25">
      <c r="A196" s="17" t="s">
        <v>593</v>
      </c>
      <c r="B196" s="3" t="s">
        <v>6</v>
      </c>
      <c r="C196" s="16" t="s">
        <v>589</v>
      </c>
      <c r="D196" s="16" t="s">
        <v>590</v>
      </c>
      <c r="E196" s="16" t="s">
        <v>591</v>
      </c>
      <c r="F196" s="16" t="s">
        <v>592</v>
      </c>
      <c r="G196" s="1">
        <v>50000</v>
      </c>
    </row>
    <row r="197" spans="1:7" s="108" customFormat="1" ht="76.5" x14ac:dyDescent="0.25">
      <c r="A197" s="45" t="s">
        <v>274</v>
      </c>
      <c r="B197" s="48" t="s">
        <v>21</v>
      </c>
      <c r="C197" s="46" t="s">
        <v>851</v>
      </c>
      <c r="D197" s="49" t="s">
        <v>275</v>
      </c>
      <c r="E197" s="49" t="s">
        <v>276</v>
      </c>
      <c r="F197" s="49" t="s">
        <v>277</v>
      </c>
      <c r="G197" s="43">
        <v>0</v>
      </c>
    </row>
    <row r="198" spans="1:7" s="108" customFormat="1" ht="140.25" x14ac:dyDescent="0.25">
      <c r="A198" s="17" t="s">
        <v>274</v>
      </c>
      <c r="B198" s="3" t="s">
        <v>21</v>
      </c>
      <c r="C198" s="16" t="s">
        <v>278</v>
      </c>
      <c r="D198" s="16" t="s">
        <v>279</v>
      </c>
      <c r="E198" s="16" t="s">
        <v>280</v>
      </c>
      <c r="F198" s="16" t="s">
        <v>281</v>
      </c>
      <c r="G198" s="1">
        <v>21685</v>
      </c>
    </row>
    <row r="199" spans="1:7" s="108" customFormat="1" ht="89.25" x14ac:dyDescent="0.25">
      <c r="A199" s="45" t="s">
        <v>274</v>
      </c>
      <c r="B199" s="106" t="s">
        <v>21</v>
      </c>
      <c r="C199" s="106" t="s">
        <v>849</v>
      </c>
      <c r="D199" s="106" t="s">
        <v>1073</v>
      </c>
      <c r="E199" s="106" t="s">
        <v>850</v>
      </c>
      <c r="F199" s="106" t="s">
        <v>1074</v>
      </c>
      <c r="G199" s="106">
        <v>20000</v>
      </c>
    </row>
    <row r="200" spans="1:7" s="108" customFormat="1" ht="102" x14ac:dyDescent="0.25">
      <c r="A200" s="67" t="s">
        <v>274</v>
      </c>
      <c r="B200" s="136" t="s">
        <v>69</v>
      </c>
      <c r="C200" s="136" t="s">
        <v>904</v>
      </c>
      <c r="D200" s="136" t="s">
        <v>1075</v>
      </c>
      <c r="E200" s="136" t="s">
        <v>905</v>
      </c>
      <c r="F200" s="136" t="s">
        <v>1076</v>
      </c>
      <c r="G200" s="136">
        <v>25000</v>
      </c>
    </row>
    <row r="201" spans="1:7" s="108" customFormat="1" ht="150" x14ac:dyDescent="0.25">
      <c r="A201" s="17" t="s">
        <v>714</v>
      </c>
      <c r="B201" s="14" t="s">
        <v>6</v>
      </c>
      <c r="C201" s="2" t="s">
        <v>778</v>
      </c>
      <c r="D201" s="13" t="s">
        <v>779</v>
      </c>
      <c r="E201" s="13" t="s">
        <v>1077</v>
      </c>
      <c r="F201" s="13" t="s">
        <v>1078</v>
      </c>
      <c r="G201" s="10">
        <v>100000</v>
      </c>
    </row>
    <row r="202" spans="1:7" s="108" customFormat="1" ht="135" x14ac:dyDescent="0.25">
      <c r="A202" s="17" t="s">
        <v>714</v>
      </c>
      <c r="B202" s="14" t="s">
        <v>126</v>
      </c>
      <c r="C202" s="13" t="s">
        <v>780</v>
      </c>
      <c r="D202" s="13"/>
      <c r="E202" s="13" t="s">
        <v>781</v>
      </c>
      <c r="F202" s="13" t="s">
        <v>782</v>
      </c>
      <c r="G202" s="10">
        <v>43554</v>
      </c>
    </row>
    <row r="203" spans="1:7" s="108" customFormat="1" ht="60" customHeight="1" x14ac:dyDescent="0.25">
      <c r="A203" s="17" t="s">
        <v>24</v>
      </c>
      <c r="B203" s="3" t="s">
        <v>21</v>
      </c>
      <c r="C203" s="3" t="s">
        <v>22</v>
      </c>
      <c r="D203" s="3" t="s">
        <v>1079</v>
      </c>
      <c r="E203" s="3" t="s">
        <v>23</v>
      </c>
      <c r="F203" s="3" t="s">
        <v>1080</v>
      </c>
      <c r="G203" s="1">
        <v>104519</v>
      </c>
    </row>
    <row r="204" spans="1:7" s="108" customFormat="1" ht="180" customHeight="1" x14ac:dyDescent="0.25">
      <c r="A204" s="23" t="s">
        <v>777</v>
      </c>
      <c r="B204" s="96" t="s">
        <v>21</v>
      </c>
      <c r="C204" s="98" t="s">
        <v>774</v>
      </c>
      <c r="D204" s="83" t="s">
        <v>775</v>
      </c>
      <c r="E204" s="83" t="s">
        <v>776</v>
      </c>
      <c r="F204" s="83" t="s">
        <v>1081</v>
      </c>
      <c r="G204" s="84">
        <v>129094</v>
      </c>
    </row>
    <row r="205" spans="1:7" s="108" customFormat="1" ht="178.5" customHeight="1" x14ac:dyDescent="0.25">
      <c r="A205" s="17" t="s">
        <v>19</v>
      </c>
      <c r="B205" s="3" t="s">
        <v>6</v>
      </c>
      <c r="C205" s="2" t="s">
        <v>7</v>
      </c>
      <c r="D205" s="16" t="s">
        <v>8</v>
      </c>
      <c r="E205" s="16" t="s">
        <v>9</v>
      </c>
      <c r="F205" s="16" t="s">
        <v>20</v>
      </c>
      <c r="G205" s="1">
        <v>15000</v>
      </c>
    </row>
    <row r="206" spans="1:7" s="108" customFormat="1" ht="242.25" customHeight="1" x14ac:dyDescent="0.25">
      <c r="A206" s="17" t="s">
        <v>19</v>
      </c>
      <c r="B206" s="3" t="s">
        <v>6</v>
      </c>
      <c r="C206" s="16" t="s">
        <v>10</v>
      </c>
      <c r="D206" s="16" t="s">
        <v>11</v>
      </c>
      <c r="E206" s="16" t="s">
        <v>12</v>
      </c>
      <c r="F206" s="16" t="s">
        <v>13</v>
      </c>
      <c r="G206" s="1">
        <v>27193</v>
      </c>
    </row>
    <row r="207" spans="1:7" s="108" customFormat="1" ht="127.5" x14ac:dyDescent="0.25">
      <c r="A207" s="17" t="s">
        <v>19</v>
      </c>
      <c r="B207" s="3" t="s">
        <v>14</v>
      </c>
      <c r="C207" s="16" t="s">
        <v>15</v>
      </c>
      <c r="D207" s="16" t="s">
        <v>16</v>
      </c>
      <c r="E207" s="16" t="s">
        <v>17</v>
      </c>
      <c r="F207" s="16" t="s">
        <v>1082</v>
      </c>
      <c r="G207" s="1">
        <v>25000</v>
      </c>
    </row>
    <row r="208" spans="1:7" s="108" customFormat="1" ht="120" customHeight="1" x14ac:dyDescent="0.25">
      <c r="A208" s="17" t="s">
        <v>273</v>
      </c>
      <c r="B208" s="3" t="s">
        <v>6</v>
      </c>
      <c r="C208" s="16" t="s">
        <v>244</v>
      </c>
      <c r="D208" s="16" t="s">
        <v>245</v>
      </c>
      <c r="E208" s="58" t="s">
        <v>246</v>
      </c>
      <c r="F208" s="16" t="s">
        <v>247</v>
      </c>
      <c r="G208" s="1">
        <v>75000</v>
      </c>
    </row>
    <row r="209" spans="1:7" s="108" customFormat="1" ht="191.25" customHeight="1" x14ac:dyDescent="0.25">
      <c r="A209" s="17" t="s">
        <v>273</v>
      </c>
      <c r="B209" s="3" t="s">
        <v>21</v>
      </c>
      <c r="C209" s="2" t="s">
        <v>248</v>
      </c>
      <c r="D209" s="16" t="s">
        <v>249</v>
      </c>
      <c r="E209" s="16" t="s">
        <v>1083</v>
      </c>
      <c r="F209" s="16" t="s">
        <v>1084</v>
      </c>
      <c r="G209" s="1">
        <v>147010</v>
      </c>
    </row>
    <row r="210" spans="1:7" s="108" customFormat="1" ht="409.5" customHeight="1" x14ac:dyDescent="0.25">
      <c r="A210" s="17" t="s">
        <v>273</v>
      </c>
      <c r="B210" s="3" t="s">
        <v>6</v>
      </c>
      <c r="C210" s="16" t="s">
        <v>250</v>
      </c>
      <c r="D210" s="16" t="s">
        <v>251</v>
      </c>
      <c r="E210" s="16" t="s">
        <v>1085</v>
      </c>
      <c r="F210" s="16" t="s">
        <v>252</v>
      </c>
      <c r="G210" s="11">
        <v>12723</v>
      </c>
    </row>
    <row r="211" spans="1:7" s="108" customFormat="1" ht="51" x14ac:dyDescent="0.25">
      <c r="A211" s="17" t="s">
        <v>273</v>
      </c>
      <c r="B211" s="3" t="s">
        <v>253</v>
      </c>
      <c r="C211" s="16" t="s">
        <v>254</v>
      </c>
      <c r="D211" s="16" t="s">
        <v>255</v>
      </c>
      <c r="E211" s="16" t="s">
        <v>256</v>
      </c>
      <c r="F211" s="16" t="s">
        <v>257</v>
      </c>
      <c r="G211" s="1">
        <v>7273</v>
      </c>
    </row>
    <row r="212" spans="1:7" s="108" customFormat="1" ht="114.75" x14ac:dyDescent="0.25">
      <c r="A212" s="17" t="s">
        <v>273</v>
      </c>
      <c r="B212" s="3" t="s">
        <v>32</v>
      </c>
      <c r="C212" s="16" t="s">
        <v>258</v>
      </c>
      <c r="D212" s="16" t="s">
        <v>259</v>
      </c>
      <c r="E212" s="16" t="s">
        <v>736</v>
      </c>
      <c r="F212" s="16" t="s">
        <v>260</v>
      </c>
      <c r="G212" s="1">
        <v>13636</v>
      </c>
    </row>
    <row r="213" spans="1:7" s="108" customFormat="1" ht="89.25" x14ac:dyDescent="0.25">
      <c r="A213" s="17" t="s">
        <v>273</v>
      </c>
      <c r="B213" s="3" t="s">
        <v>6</v>
      </c>
      <c r="C213" s="16" t="s">
        <v>261</v>
      </c>
      <c r="D213" s="16" t="s">
        <v>262</v>
      </c>
      <c r="E213" s="16" t="s">
        <v>263</v>
      </c>
      <c r="F213" s="16" t="s">
        <v>1086</v>
      </c>
      <c r="G213" s="11">
        <v>10998</v>
      </c>
    </row>
    <row r="214" spans="1:7" s="108" customFormat="1" ht="76.5" x14ac:dyDescent="0.25">
      <c r="A214" s="67" t="s">
        <v>273</v>
      </c>
      <c r="B214" s="97" t="s">
        <v>6</v>
      </c>
      <c r="C214" s="99" t="s">
        <v>264</v>
      </c>
      <c r="D214" s="99" t="s">
        <v>265</v>
      </c>
      <c r="E214" s="99" t="s">
        <v>266</v>
      </c>
      <c r="F214" s="99" t="s">
        <v>267</v>
      </c>
      <c r="G214" s="102">
        <v>500</v>
      </c>
    </row>
    <row r="215" spans="1:7" s="108" customFormat="1" ht="63.75" x14ac:dyDescent="0.25">
      <c r="A215" s="17" t="s">
        <v>273</v>
      </c>
      <c r="B215" s="3" t="s">
        <v>6</v>
      </c>
      <c r="C215" s="16" t="s">
        <v>268</v>
      </c>
      <c r="D215" s="16" t="s">
        <v>1087</v>
      </c>
      <c r="E215" s="16" t="s">
        <v>1088</v>
      </c>
      <c r="F215" s="2" t="s">
        <v>269</v>
      </c>
      <c r="G215" s="11">
        <v>0</v>
      </c>
    </row>
    <row r="216" spans="1:7" s="108" customFormat="1" ht="38.25" x14ac:dyDescent="0.25">
      <c r="A216" s="45" t="s">
        <v>273</v>
      </c>
      <c r="B216" s="48" t="s">
        <v>14</v>
      </c>
      <c r="C216" s="49" t="s">
        <v>15</v>
      </c>
      <c r="D216" s="49" t="s">
        <v>270</v>
      </c>
      <c r="E216" s="49" t="s">
        <v>271</v>
      </c>
      <c r="F216" s="49" t="s">
        <v>272</v>
      </c>
      <c r="G216" s="47">
        <v>4700</v>
      </c>
    </row>
    <row r="217" spans="1:7" s="108" customFormat="1" ht="127.5" x14ac:dyDescent="0.25">
      <c r="A217" s="17" t="s">
        <v>273</v>
      </c>
      <c r="B217" s="14" t="s">
        <v>21</v>
      </c>
      <c r="C217" s="13" t="s">
        <v>896</v>
      </c>
      <c r="D217" s="2" t="s">
        <v>1089</v>
      </c>
      <c r="E217" s="2" t="s">
        <v>1090</v>
      </c>
      <c r="F217" s="2" t="s">
        <v>756</v>
      </c>
      <c r="G217" s="11">
        <v>2139</v>
      </c>
    </row>
    <row r="218" spans="1:7" s="108" customFormat="1" ht="96" x14ac:dyDescent="0.25">
      <c r="A218" s="17" t="s">
        <v>273</v>
      </c>
      <c r="B218" s="26" t="s">
        <v>21</v>
      </c>
      <c r="C218" s="13" t="s">
        <v>897</v>
      </c>
      <c r="D218" s="27" t="s">
        <v>1091</v>
      </c>
      <c r="E218" s="27" t="s">
        <v>1092</v>
      </c>
      <c r="F218" s="27" t="s">
        <v>783</v>
      </c>
      <c r="G218" s="10">
        <v>69227</v>
      </c>
    </row>
    <row r="219" spans="1:7" s="108" customFormat="1" ht="135" customHeight="1" x14ac:dyDescent="0.25">
      <c r="A219" s="17" t="s">
        <v>273</v>
      </c>
      <c r="B219" s="26" t="s">
        <v>32</v>
      </c>
      <c r="C219" s="13" t="s">
        <v>898</v>
      </c>
      <c r="D219" s="27" t="s">
        <v>784</v>
      </c>
      <c r="E219" s="27" t="s">
        <v>785</v>
      </c>
      <c r="F219" s="27" t="s">
        <v>1093</v>
      </c>
      <c r="G219" s="11">
        <v>1000</v>
      </c>
    </row>
    <row r="220" spans="1:7" s="108" customFormat="1" ht="165" customHeight="1" x14ac:dyDescent="0.25">
      <c r="A220" s="17" t="s">
        <v>273</v>
      </c>
      <c r="B220" s="26" t="s">
        <v>32</v>
      </c>
      <c r="C220" s="13" t="s">
        <v>899</v>
      </c>
      <c r="D220" s="27" t="s">
        <v>786</v>
      </c>
      <c r="E220" s="27" t="s">
        <v>787</v>
      </c>
      <c r="F220" s="27" t="s">
        <v>788</v>
      </c>
      <c r="G220" s="11">
        <v>2500</v>
      </c>
    </row>
    <row r="221" spans="1:7" s="108" customFormat="1" ht="114.75" x14ac:dyDescent="0.25">
      <c r="A221" s="45" t="s">
        <v>273</v>
      </c>
      <c r="B221" s="135" t="s">
        <v>6</v>
      </c>
      <c r="C221" s="49" t="s">
        <v>900</v>
      </c>
      <c r="D221" s="49" t="s">
        <v>901</v>
      </c>
      <c r="E221" s="49" t="s">
        <v>902</v>
      </c>
      <c r="F221" s="49" t="s">
        <v>903</v>
      </c>
      <c r="G221" s="143">
        <v>45185</v>
      </c>
    </row>
    <row r="222" spans="1:7" s="108" customFormat="1" ht="127.5" x14ac:dyDescent="0.25">
      <c r="A222" s="45" t="s">
        <v>598</v>
      </c>
      <c r="B222" s="48" t="s">
        <v>14</v>
      </c>
      <c r="C222" s="46" t="s">
        <v>594</v>
      </c>
      <c r="D222" s="49" t="s">
        <v>595</v>
      </c>
      <c r="E222" s="49" t="s">
        <v>596</v>
      </c>
      <c r="F222" s="46" t="s">
        <v>597</v>
      </c>
      <c r="G222" s="43">
        <v>80710</v>
      </c>
    </row>
    <row r="223" spans="1:7" s="108" customFormat="1" ht="120" x14ac:dyDescent="0.25">
      <c r="A223" s="17" t="s">
        <v>746</v>
      </c>
      <c r="B223" s="14" t="s">
        <v>21</v>
      </c>
      <c r="C223" s="2" t="s">
        <v>757</v>
      </c>
      <c r="D223" s="34" t="s">
        <v>1094</v>
      </c>
      <c r="E223" s="34" t="s">
        <v>1095</v>
      </c>
      <c r="F223" s="13" t="s">
        <v>758</v>
      </c>
      <c r="G223" s="142">
        <v>50000</v>
      </c>
    </row>
    <row r="224" spans="1:7" s="108" customFormat="1" ht="165" x14ac:dyDescent="0.25">
      <c r="A224" s="17" t="s">
        <v>746</v>
      </c>
      <c r="B224" s="14" t="s">
        <v>21</v>
      </c>
      <c r="C224" s="13" t="s">
        <v>747</v>
      </c>
      <c r="D224" s="13" t="s">
        <v>748</v>
      </c>
      <c r="E224" s="13" t="s">
        <v>749</v>
      </c>
      <c r="F224" s="13" t="s">
        <v>750</v>
      </c>
      <c r="G224" s="85">
        <v>68137</v>
      </c>
    </row>
    <row r="225" spans="1:7" s="108" customFormat="1" ht="180" x14ac:dyDescent="0.25">
      <c r="A225" s="17" t="s">
        <v>746</v>
      </c>
      <c r="B225" s="14" t="s">
        <v>21</v>
      </c>
      <c r="C225" s="13" t="s">
        <v>759</v>
      </c>
      <c r="D225" s="86" t="s">
        <v>760</v>
      </c>
      <c r="E225" s="13" t="s">
        <v>761</v>
      </c>
      <c r="F225" s="86" t="s">
        <v>762</v>
      </c>
      <c r="G225" s="87">
        <v>111603</v>
      </c>
    </row>
    <row r="226" spans="1:7" s="108" customFormat="1" ht="369.75" x14ac:dyDescent="0.25">
      <c r="A226" s="91" t="s">
        <v>856</v>
      </c>
      <c r="B226" s="91" t="s">
        <v>6</v>
      </c>
      <c r="C226" s="91" t="s">
        <v>852</v>
      </c>
      <c r="D226" s="91" t="s">
        <v>853</v>
      </c>
      <c r="E226" s="91" t="s">
        <v>854</v>
      </c>
      <c r="F226" s="91" t="s">
        <v>855</v>
      </c>
      <c r="G226" s="91">
        <v>216640</v>
      </c>
    </row>
    <row r="227" spans="1:7" s="108" customFormat="1" ht="63.75" x14ac:dyDescent="0.25">
      <c r="A227" s="28" t="s">
        <v>791</v>
      </c>
      <c r="B227" s="14" t="s">
        <v>21</v>
      </c>
      <c r="C227" s="2" t="s">
        <v>792</v>
      </c>
      <c r="D227" s="2" t="s">
        <v>793</v>
      </c>
      <c r="E227" s="2" t="s">
        <v>794</v>
      </c>
      <c r="F227" s="13"/>
      <c r="G227" s="10">
        <v>123124.8</v>
      </c>
    </row>
    <row r="228" spans="1:7" s="108" customFormat="1" ht="63.75" customHeight="1" x14ac:dyDescent="0.25">
      <c r="A228" s="17" t="s">
        <v>650</v>
      </c>
      <c r="B228" s="3" t="s">
        <v>6</v>
      </c>
      <c r="C228" s="2" t="s">
        <v>651</v>
      </c>
      <c r="D228" s="2" t="s">
        <v>652</v>
      </c>
      <c r="E228" s="2" t="s">
        <v>653</v>
      </c>
      <c r="F228" s="2" t="s">
        <v>654</v>
      </c>
      <c r="G228" s="1">
        <v>15000</v>
      </c>
    </row>
    <row r="229" spans="1:7" s="108" customFormat="1" ht="140.25" customHeight="1" x14ac:dyDescent="0.25">
      <c r="A229" s="17" t="s">
        <v>650</v>
      </c>
      <c r="B229" s="3" t="s">
        <v>6</v>
      </c>
      <c r="C229" s="2" t="s">
        <v>655</v>
      </c>
      <c r="D229" s="2" t="s">
        <v>656</v>
      </c>
      <c r="E229" s="2" t="s">
        <v>657</v>
      </c>
      <c r="F229" s="2" t="s">
        <v>654</v>
      </c>
      <c r="G229" s="1">
        <v>25000</v>
      </c>
    </row>
    <row r="230" spans="1:7" s="108" customFormat="1" ht="153" customHeight="1" x14ac:dyDescent="0.25">
      <c r="A230" s="17" t="s">
        <v>650</v>
      </c>
      <c r="B230" s="3" t="s">
        <v>21</v>
      </c>
      <c r="C230" s="2" t="s">
        <v>658</v>
      </c>
      <c r="D230" s="2" t="s">
        <v>659</v>
      </c>
      <c r="E230" s="2" t="s">
        <v>660</v>
      </c>
      <c r="F230" s="2" t="s">
        <v>661</v>
      </c>
      <c r="G230" s="1">
        <v>13564</v>
      </c>
    </row>
    <row r="231" spans="1:7" s="108" customFormat="1" ht="90" customHeight="1" x14ac:dyDescent="0.25">
      <c r="A231" s="17" t="s">
        <v>650</v>
      </c>
      <c r="B231" s="3" t="s">
        <v>32</v>
      </c>
      <c r="C231" s="2" t="s">
        <v>662</v>
      </c>
      <c r="D231" s="2" t="s">
        <v>663</v>
      </c>
      <c r="E231" s="2" t="s">
        <v>664</v>
      </c>
      <c r="F231" s="2" t="s">
        <v>665</v>
      </c>
      <c r="G231" s="1">
        <v>6000</v>
      </c>
    </row>
    <row r="232" spans="1:7" s="108" customFormat="1" ht="135" customHeight="1" x14ac:dyDescent="0.25">
      <c r="A232" s="17" t="s">
        <v>243</v>
      </c>
      <c r="B232" s="3" t="s">
        <v>21</v>
      </c>
      <c r="C232" s="3" t="s">
        <v>233</v>
      </c>
      <c r="D232" s="3" t="s">
        <v>234</v>
      </c>
      <c r="E232" s="3" t="s">
        <v>235</v>
      </c>
      <c r="F232" s="2" t="s">
        <v>1096</v>
      </c>
      <c r="G232" s="1">
        <v>56624</v>
      </c>
    </row>
    <row r="233" spans="1:7" s="108" customFormat="1" ht="89.25" x14ac:dyDescent="0.25">
      <c r="A233" s="17" t="s">
        <v>243</v>
      </c>
      <c r="B233" s="3" t="s">
        <v>126</v>
      </c>
      <c r="C233" s="16" t="s">
        <v>236</v>
      </c>
      <c r="D233" s="16" t="s">
        <v>237</v>
      </c>
      <c r="E233" s="16" t="s">
        <v>238</v>
      </c>
      <c r="F233" s="2" t="s">
        <v>239</v>
      </c>
      <c r="G233" s="1">
        <v>25000</v>
      </c>
    </row>
    <row r="234" spans="1:7" s="108" customFormat="1" ht="102" x14ac:dyDescent="0.25">
      <c r="A234" s="17" t="s">
        <v>243</v>
      </c>
      <c r="B234" s="3" t="s">
        <v>14</v>
      </c>
      <c r="C234" s="16" t="s">
        <v>240</v>
      </c>
      <c r="D234" s="16" t="s">
        <v>241</v>
      </c>
      <c r="E234" s="16" t="s">
        <v>242</v>
      </c>
      <c r="F234" s="2" t="s">
        <v>1097</v>
      </c>
      <c r="G234" s="1">
        <v>25000</v>
      </c>
    </row>
    <row r="235" spans="1:7" s="108" customFormat="1" ht="191.25" customHeight="1" x14ac:dyDescent="0.25">
      <c r="A235" s="17" t="s">
        <v>715</v>
      </c>
      <c r="B235" s="68" t="s">
        <v>21</v>
      </c>
      <c r="C235" s="56" t="s">
        <v>877</v>
      </c>
      <c r="D235" s="56" t="s">
        <v>878</v>
      </c>
      <c r="E235" s="56" t="s">
        <v>879</v>
      </c>
      <c r="F235" s="56" t="s">
        <v>880</v>
      </c>
      <c r="G235" s="42">
        <v>70000</v>
      </c>
    </row>
    <row r="236" spans="1:7" s="108" customFormat="1" ht="140.25" customHeight="1" x14ac:dyDescent="0.25">
      <c r="A236" s="17" t="s">
        <v>715</v>
      </c>
      <c r="B236" s="68" t="s">
        <v>6</v>
      </c>
      <c r="C236" s="56" t="s">
        <v>881</v>
      </c>
      <c r="D236" s="56" t="s">
        <v>882</v>
      </c>
      <c r="E236" s="56" t="s">
        <v>883</v>
      </c>
      <c r="F236" s="56" t="s">
        <v>884</v>
      </c>
      <c r="G236" s="44">
        <v>40197</v>
      </c>
    </row>
    <row r="237" spans="1:7" s="108" customFormat="1" ht="140.25" customHeight="1" x14ac:dyDescent="0.25">
      <c r="A237" s="17" t="s">
        <v>716</v>
      </c>
      <c r="B237" s="14" t="s">
        <v>21</v>
      </c>
      <c r="C237" s="2" t="s">
        <v>797</v>
      </c>
      <c r="D237" s="13" t="s">
        <v>798</v>
      </c>
      <c r="E237" s="13" t="s">
        <v>799</v>
      </c>
      <c r="F237" s="13" t="s">
        <v>1098</v>
      </c>
      <c r="G237" s="10">
        <v>87013</v>
      </c>
    </row>
    <row r="238" spans="1:7" s="108" customFormat="1" ht="76.5" x14ac:dyDescent="0.25">
      <c r="A238" s="23" t="s">
        <v>848</v>
      </c>
      <c r="B238" s="91" t="s">
        <v>14</v>
      </c>
      <c r="C238" s="91" t="s">
        <v>859</v>
      </c>
      <c r="D238" s="91" t="s">
        <v>860</v>
      </c>
      <c r="E238" s="91" t="s">
        <v>861</v>
      </c>
      <c r="F238" s="91" t="s">
        <v>862</v>
      </c>
      <c r="G238" s="109">
        <v>8000</v>
      </c>
    </row>
    <row r="239" spans="1:7" s="108" customFormat="1" ht="76.5" x14ac:dyDescent="0.25">
      <c r="A239" s="23" t="s">
        <v>848</v>
      </c>
      <c r="B239" s="91" t="s">
        <v>14</v>
      </c>
      <c r="C239" s="91" t="s">
        <v>863</v>
      </c>
      <c r="D239" s="91" t="s">
        <v>864</v>
      </c>
      <c r="E239" s="91" t="s">
        <v>865</v>
      </c>
      <c r="F239" s="91" t="s">
        <v>866</v>
      </c>
      <c r="G239" s="109">
        <v>16665</v>
      </c>
    </row>
    <row r="240" spans="1:7" s="108" customFormat="1" ht="127.5" x14ac:dyDescent="0.25">
      <c r="A240" s="23" t="s">
        <v>848</v>
      </c>
      <c r="B240" s="91" t="s">
        <v>32</v>
      </c>
      <c r="C240" s="91" t="s">
        <v>867</v>
      </c>
      <c r="D240" s="91" t="s">
        <v>868</v>
      </c>
      <c r="E240" s="91" t="s">
        <v>869</v>
      </c>
      <c r="F240" s="91" t="s">
        <v>870</v>
      </c>
      <c r="G240" s="109">
        <v>45000</v>
      </c>
    </row>
    <row r="241" spans="1:7" s="108" customFormat="1" ht="229.5" customHeight="1" x14ac:dyDescent="0.25">
      <c r="A241" s="23" t="s">
        <v>848</v>
      </c>
      <c r="B241" s="91" t="s">
        <v>6</v>
      </c>
      <c r="C241" s="91" t="s">
        <v>871</v>
      </c>
      <c r="D241" s="91" t="s">
        <v>872</v>
      </c>
      <c r="E241" s="91" t="s">
        <v>873</v>
      </c>
      <c r="F241" s="91" t="s">
        <v>874</v>
      </c>
      <c r="G241" s="109">
        <v>17560</v>
      </c>
    </row>
    <row r="242" spans="1:7" s="108" customFormat="1" ht="165.75" customHeight="1" x14ac:dyDescent="0.25">
      <c r="A242" s="67" t="s">
        <v>409</v>
      </c>
      <c r="B242" s="97" t="s">
        <v>14</v>
      </c>
      <c r="C242" s="100" t="s">
        <v>382</v>
      </c>
      <c r="D242" s="100" t="s">
        <v>383</v>
      </c>
      <c r="E242" s="100" t="s">
        <v>384</v>
      </c>
      <c r="F242" s="100" t="s">
        <v>385</v>
      </c>
      <c r="G242" s="101">
        <v>54838</v>
      </c>
    </row>
    <row r="243" spans="1:7" s="108" customFormat="1" ht="114.75" x14ac:dyDescent="0.25">
      <c r="A243" s="17" t="s">
        <v>409</v>
      </c>
      <c r="B243" s="3" t="s">
        <v>6</v>
      </c>
      <c r="C243" s="2" t="s">
        <v>386</v>
      </c>
      <c r="D243" s="2" t="s">
        <v>387</v>
      </c>
      <c r="E243" s="2" t="s">
        <v>388</v>
      </c>
      <c r="F243" s="2" t="s">
        <v>389</v>
      </c>
      <c r="G243" s="1">
        <v>35488</v>
      </c>
    </row>
    <row r="244" spans="1:7" s="108" customFormat="1" ht="165.75" customHeight="1" x14ac:dyDescent="0.25">
      <c r="A244" s="17" t="s">
        <v>409</v>
      </c>
      <c r="B244" s="3" t="s">
        <v>21</v>
      </c>
      <c r="C244" s="2" t="s">
        <v>390</v>
      </c>
      <c r="D244" s="2" t="s">
        <v>391</v>
      </c>
      <c r="E244" s="2" t="s">
        <v>392</v>
      </c>
      <c r="F244" s="2" t="s">
        <v>393</v>
      </c>
      <c r="G244" s="1">
        <v>30000</v>
      </c>
    </row>
    <row r="245" spans="1:7" s="108" customFormat="1" ht="102" customHeight="1" x14ac:dyDescent="0.25">
      <c r="A245" s="17" t="s">
        <v>409</v>
      </c>
      <c r="B245" s="3" t="s">
        <v>69</v>
      </c>
      <c r="C245" s="2" t="s">
        <v>394</v>
      </c>
      <c r="D245" s="2" t="s">
        <v>395</v>
      </c>
      <c r="E245" s="2" t="s">
        <v>396</v>
      </c>
      <c r="F245" s="2" t="s">
        <v>397</v>
      </c>
      <c r="G245" s="88">
        <v>14383</v>
      </c>
    </row>
    <row r="246" spans="1:7" s="108" customFormat="1" ht="89.25" customHeight="1" x14ac:dyDescent="0.25">
      <c r="A246" s="17" t="s">
        <v>409</v>
      </c>
      <c r="B246" s="3" t="s">
        <v>21</v>
      </c>
      <c r="C246" s="2" t="s">
        <v>398</v>
      </c>
      <c r="D246" s="2" t="s">
        <v>1099</v>
      </c>
      <c r="E246" s="2" t="s">
        <v>399</v>
      </c>
      <c r="F246" s="2" t="s">
        <v>400</v>
      </c>
      <c r="G246" s="103">
        <v>50000</v>
      </c>
    </row>
    <row r="247" spans="1:7" s="108" customFormat="1" ht="102" customHeight="1" x14ac:dyDescent="0.25">
      <c r="A247" s="17" t="s">
        <v>409</v>
      </c>
      <c r="B247" s="3" t="s">
        <v>32</v>
      </c>
      <c r="C247" s="2" t="s">
        <v>401</v>
      </c>
      <c r="D247" s="2" t="s">
        <v>402</v>
      </c>
      <c r="E247" s="2" t="s">
        <v>403</v>
      </c>
      <c r="F247" s="2" t="s">
        <v>404</v>
      </c>
      <c r="G247" s="88">
        <v>9455</v>
      </c>
    </row>
    <row r="248" spans="1:7" s="108" customFormat="1" ht="127.5" x14ac:dyDescent="0.25">
      <c r="A248" s="17" t="s">
        <v>409</v>
      </c>
      <c r="B248" s="3" t="s">
        <v>32</v>
      </c>
      <c r="C248" s="2" t="s">
        <v>405</v>
      </c>
      <c r="D248" s="2" t="s">
        <v>406</v>
      </c>
      <c r="E248" s="2" t="s">
        <v>407</v>
      </c>
      <c r="F248" s="2" t="s">
        <v>408</v>
      </c>
      <c r="G248" s="1">
        <v>15000</v>
      </c>
    </row>
    <row r="249" spans="1:7" s="108" customFormat="1" ht="63.75" x14ac:dyDescent="0.25">
      <c r="A249" s="17" t="s">
        <v>409</v>
      </c>
      <c r="B249" s="104" t="s">
        <v>21</v>
      </c>
      <c r="C249" s="89" t="s">
        <v>895</v>
      </c>
      <c r="D249" s="89" t="s">
        <v>1100</v>
      </c>
      <c r="E249" s="89" t="s">
        <v>953</v>
      </c>
      <c r="F249" s="89" t="s">
        <v>954</v>
      </c>
      <c r="G249" s="57">
        <v>7701.45</v>
      </c>
    </row>
    <row r="250" spans="1:7" s="108" customFormat="1" ht="140.25" x14ac:dyDescent="0.25">
      <c r="A250" s="28" t="s">
        <v>800</v>
      </c>
      <c r="B250" s="3" t="s">
        <v>21</v>
      </c>
      <c r="C250" s="2" t="s">
        <v>432</v>
      </c>
      <c r="D250" s="3" t="s">
        <v>433</v>
      </c>
      <c r="E250" s="2" t="s">
        <v>1101</v>
      </c>
      <c r="F250" s="2" t="s">
        <v>434</v>
      </c>
      <c r="G250" s="6">
        <v>5000</v>
      </c>
    </row>
    <row r="251" spans="1:7" s="108" customFormat="1" ht="165.75" x14ac:dyDescent="0.25">
      <c r="A251" s="28" t="s">
        <v>800</v>
      </c>
      <c r="B251" s="3" t="s">
        <v>21</v>
      </c>
      <c r="C251" s="2" t="s">
        <v>435</v>
      </c>
      <c r="D251" s="3" t="s">
        <v>436</v>
      </c>
      <c r="E251" s="3" t="s">
        <v>1102</v>
      </c>
      <c r="F251" s="3" t="s">
        <v>437</v>
      </c>
      <c r="G251" s="6">
        <v>60000</v>
      </c>
    </row>
    <row r="252" spans="1:7" s="108" customFormat="1" ht="165.75" x14ac:dyDescent="0.25">
      <c r="A252" s="28" t="s">
        <v>800</v>
      </c>
      <c r="B252" s="3" t="s">
        <v>21</v>
      </c>
      <c r="C252" s="2" t="s">
        <v>438</v>
      </c>
      <c r="D252" s="3" t="s">
        <v>439</v>
      </c>
      <c r="E252" s="2" t="s">
        <v>440</v>
      </c>
      <c r="F252" s="3" t="s">
        <v>441</v>
      </c>
      <c r="G252" s="6">
        <v>8000</v>
      </c>
    </row>
    <row r="253" spans="1:7" s="108" customFormat="1" ht="114.75" x14ac:dyDescent="0.25">
      <c r="A253" s="28" t="s">
        <v>800</v>
      </c>
      <c r="B253" s="3" t="s">
        <v>32</v>
      </c>
      <c r="C253" s="2" t="s">
        <v>617</v>
      </c>
      <c r="D253" s="2" t="s">
        <v>618</v>
      </c>
      <c r="E253" s="2" t="s">
        <v>619</v>
      </c>
      <c r="F253" s="2" t="s">
        <v>1103</v>
      </c>
      <c r="G253" s="6">
        <v>22823</v>
      </c>
    </row>
    <row r="254" spans="1:7" s="108" customFormat="1" ht="89.25" x14ac:dyDescent="0.25">
      <c r="A254" s="17" t="s">
        <v>232</v>
      </c>
      <c r="B254" s="3" t="s">
        <v>6</v>
      </c>
      <c r="C254" s="2" t="s">
        <v>209</v>
      </c>
      <c r="D254" s="16" t="s">
        <v>210</v>
      </c>
      <c r="E254" s="16" t="s">
        <v>1104</v>
      </c>
      <c r="F254" s="16" t="s">
        <v>211</v>
      </c>
      <c r="G254" s="1">
        <v>49293</v>
      </c>
    </row>
    <row r="255" spans="1:7" s="108" customFormat="1" ht="102" x14ac:dyDescent="0.25">
      <c r="A255" s="17" t="s">
        <v>232</v>
      </c>
      <c r="B255" s="3" t="s">
        <v>21</v>
      </c>
      <c r="C255" s="2" t="s">
        <v>212</v>
      </c>
      <c r="D255" s="2" t="s">
        <v>213</v>
      </c>
      <c r="E255" s="2" t="s">
        <v>214</v>
      </c>
      <c r="F255" s="2" t="s">
        <v>215</v>
      </c>
      <c r="G255" s="1">
        <v>55000</v>
      </c>
    </row>
    <row r="256" spans="1:7" s="108" customFormat="1" ht="89.25" x14ac:dyDescent="0.25">
      <c r="A256" s="17" t="s">
        <v>232</v>
      </c>
      <c r="B256" s="3" t="s">
        <v>21</v>
      </c>
      <c r="C256" s="16" t="s">
        <v>216</v>
      </c>
      <c r="D256" s="2" t="s">
        <v>217</v>
      </c>
      <c r="E256" s="2" t="s">
        <v>218</v>
      </c>
      <c r="F256" s="16" t="s">
        <v>219</v>
      </c>
      <c r="G256" s="1">
        <v>35000</v>
      </c>
    </row>
    <row r="257" spans="1:7" s="108" customFormat="1" ht="256.5" customHeight="1" x14ac:dyDescent="0.25">
      <c r="A257" s="17" t="s">
        <v>232</v>
      </c>
      <c r="B257" s="3" t="s">
        <v>69</v>
      </c>
      <c r="C257" s="2" t="s">
        <v>220</v>
      </c>
      <c r="D257" s="16" t="s">
        <v>221</v>
      </c>
      <c r="E257" s="2" t="s">
        <v>222</v>
      </c>
      <c r="F257" s="2" t="s">
        <v>223</v>
      </c>
      <c r="G257" s="1">
        <v>30000</v>
      </c>
    </row>
    <row r="258" spans="1:7" s="108" customFormat="1" ht="135" customHeight="1" x14ac:dyDescent="0.25">
      <c r="A258" s="17" t="s">
        <v>232</v>
      </c>
      <c r="B258" s="3" t="s">
        <v>126</v>
      </c>
      <c r="C258" s="2" t="s">
        <v>224</v>
      </c>
      <c r="D258" s="2" t="s">
        <v>225</v>
      </c>
      <c r="E258" s="2" t="s">
        <v>226</v>
      </c>
      <c r="F258" s="2" t="s">
        <v>227</v>
      </c>
      <c r="G258" s="1">
        <v>45000</v>
      </c>
    </row>
    <row r="259" spans="1:7" s="108" customFormat="1" ht="228" customHeight="1" x14ac:dyDescent="0.25">
      <c r="A259" s="17" t="s">
        <v>232</v>
      </c>
      <c r="B259" s="4" t="s">
        <v>14</v>
      </c>
      <c r="C259" s="24" t="s">
        <v>14</v>
      </c>
      <c r="D259" s="24" t="s">
        <v>431</v>
      </c>
      <c r="E259" s="24" t="s">
        <v>228</v>
      </c>
      <c r="F259" s="24" t="s">
        <v>1105</v>
      </c>
      <c r="G259" s="5">
        <v>60000</v>
      </c>
    </row>
    <row r="260" spans="1:7" ht="102" x14ac:dyDescent="0.25">
      <c r="A260" s="17" t="s">
        <v>232</v>
      </c>
      <c r="B260" s="4" t="s">
        <v>14</v>
      </c>
      <c r="C260" s="24" t="s">
        <v>14</v>
      </c>
      <c r="D260" s="24" t="s">
        <v>615</v>
      </c>
      <c r="E260" s="24" t="s">
        <v>228</v>
      </c>
      <c r="F260" s="24" t="s">
        <v>430</v>
      </c>
      <c r="G260" s="5">
        <v>75000</v>
      </c>
    </row>
    <row r="261" spans="1:7" ht="76.5" x14ac:dyDescent="0.25">
      <c r="A261" s="17" t="s">
        <v>232</v>
      </c>
      <c r="B261" s="4" t="s">
        <v>6</v>
      </c>
      <c r="C261" s="24" t="s">
        <v>229</v>
      </c>
      <c r="D261" s="24" t="s">
        <v>230</v>
      </c>
      <c r="E261" s="24" t="s">
        <v>231</v>
      </c>
      <c r="F261" s="24" t="s">
        <v>1106</v>
      </c>
      <c r="G261" s="5">
        <v>50000</v>
      </c>
    </row>
    <row r="267" spans="1:7" ht="13.5" thickBot="1" x14ac:dyDescent="0.3">
      <c r="A267" s="108"/>
    </row>
    <row r="268" spans="1:7" ht="13.5" thickBot="1" x14ac:dyDescent="0.3">
      <c r="A268" s="111"/>
    </row>
    <row r="269" spans="1:7" ht="13.5" thickBot="1" x14ac:dyDescent="0.3">
      <c r="A269" s="112"/>
    </row>
    <row r="270" spans="1:7" ht="13.5" thickBot="1" x14ac:dyDescent="0.3">
      <c r="A270" s="112"/>
    </row>
    <row r="271" spans="1:7" ht="13.5" thickBot="1" x14ac:dyDescent="0.3">
      <c r="A271" s="112"/>
    </row>
    <row r="272" spans="1:7" ht="13.5" thickBot="1" x14ac:dyDescent="0.3">
      <c r="A272" s="112"/>
    </row>
  </sheetData>
  <sheetProtection password="CA83" sheet="1" objects="1" scenarios="1" autoFilter="0"/>
  <protectedRanges>
    <protectedRange sqref="D10:D12 F11 E12:F12 E10:F10" name="Range4_15_8"/>
    <protectedRange sqref="B20:C20" name="Range4_11"/>
    <protectedRange sqref="B31:C32" name="Range4_24"/>
    <protectedRange sqref="B42:C42" name="Range4_33"/>
    <protectedRange sqref="F46" name="Range4_2_7"/>
    <protectedRange sqref="B54:C55" name="Range4_18"/>
    <protectedRange sqref="G54:G55" name="Range4_1_16"/>
    <protectedRange sqref="A56:B56" name="Range4_14"/>
    <protectedRange sqref="F56" name="Range4_15_14"/>
    <protectedRange sqref="G56" name="Range4_1_13"/>
    <protectedRange sqref="D56" name="Range4_4_2"/>
    <protectedRange sqref="C56" name="Range4_5_2"/>
    <protectedRange sqref="E56" name="Range4_6_2"/>
    <protectedRange sqref="E52:F52" name="Range4_15_19"/>
    <protectedRange sqref="D52" name="Range4_15_23"/>
    <protectedRange sqref="B57:C57" name="Range4_26"/>
    <protectedRange sqref="D57:F57" name="Range4_15_24"/>
    <protectedRange sqref="G57" name="Range4_1_20"/>
    <protectedRange sqref="G59 E59:F59 C59" name="Range4_15_25"/>
    <protectedRange sqref="D59" name="Range4_1_21"/>
    <protectedRange sqref="B196:C196 B60:C64" name="Range4_28"/>
    <protectedRange sqref="D196:F196 D60:F64" name="Range4_15_36"/>
    <protectedRange sqref="G60 G62:G64" name="Range4_1_22"/>
    <protectedRange sqref="G196 G61" name="Range4_15_1_10"/>
    <protectedRange sqref="B65:C68" name="Range4_43"/>
    <protectedRange sqref="D65:F66 F67 D67 D68:F68" name="Range4_15_40"/>
    <protectedRange sqref="G65 G67:G68" name="Range4_1_35"/>
    <protectedRange sqref="G66" name="Range4_15_1_19"/>
    <protectedRange sqref="A70:C72" name="Range4_45"/>
    <protectedRange sqref="F72 D70:D72 E70:F71" name="Range4_15_42"/>
    <protectedRange sqref="G70 G72" name="Range4_1_37"/>
    <protectedRange sqref="G71" name="Range4_15_1_29"/>
    <protectedRange sqref="B73:C73" name="Range4_47"/>
    <protectedRange sqref="E73:F73" name="Range4_15_44"/>
    <protectedRange sqref="G73" name="Range4_1_38"/>
    <protectedRange sqref="D73" name="Range4_2_10"/>
    <protectedRange sqref="B74:C75" name="Range4_50"/>
    <protectedRange sqref="D74:F75" name="Range4_16_9"/>
    <protectedRange sqref="G74" name="Range4_85"/>
    <protectedRange sqref="C76" name="Range4_2_12"/>
    <protectedRange sqref="D76 F76" name="Range4_15_1_1_2"/>
    <protectedRange sqref="E76" name="Range4_4_6"/>
    <protectedRange sqref="B79:C80" name="Range4_52"/>
    <protectedRange sqref="D79:F80" name="Range4_15_49"/>
    <protectedRange sqref="G79" name="Range4_1_43"/>
    <protectedRange sqref="G80" name="Range4_15_1_31"/>
    <protectedRange sqref="B81:C81 A82 A204:A206 A193:A195 G81" name="Range4_8_2"/>
    <protectedRange sqref="D81:E81" name="Range4_1_1_4"/>
    <protectedRange sqref="A83" name="Range4_8_3"/>
    <protectedRange sqref="B83:C83" name="Range4_1_44"/>
    <protectedRange sqref="D83:F83" name="Range4_15_1_33"/>
    <protectedRange sqref="G83" name="Range4_1_2_4"/>
    <protectedRange sqref="B84:C85" name="Range4_15"/>
    <protectedRange sqref="D84:F85" name="Range4_15_50"/>
    <protectedRange sqref="G84" name="Range4_1_45"/>
    <protectedRange sqref="G85" name="Range4_15_1_34"/>
    <protectedRange sqref="B86:C86" name="Range4_4_8"/>
    <protectedRange sqref="D86:F86" name="Range4_15_3_3"/>
    <protectedRange sqref="G86" name="Range4_1_2_5"/>
    <protectedRange sqref="B87:C87" name="Range4_5_4"/>
    <protectedRange sqref="D87:F87" name="Range4_15_4_3"/>
    <protectedRange sqref="G87" name="Range4_15_1_1_5"/>
    <protectedRange sqref="A88:A91" name="Range4_8"/>
    <protectedRange sqref="B88:C89" name="Range4_4_9"/>
    <protectedRange sqref="D88:F89" name="Range4_15_4_4"/>
    <protectedRange sqref="G88" name="Range4_1_3_2"/>
    <protectedRange sqref="G89" name="Range4_15_1_3_1"/>
    <protectedRange sqref="B121:C121" name="Range4_2_1_4"/>
    <protectedRange sqref="D121:F121" name="Range4_15_2_1_2"/>
    <protectedRange sqref="G121" name="Range4_1_1_1_2"/>
    <protectedRange sqref="B122:C122" name="Range4_2_15"/>
    <protectedRange sqref="D122:F122" name="Range4_15_2_9"/>
    <protectedRange sqref="G122" name="Range4_15_1_1_7"/>
    <protectedRange sqref="B123:C123" name="Range4_4_10"/>
    <protectedRange sqref="D123:F123" name="Range4_15_3_4"/>
    <protectedRange sqref="G123" name="Range4_1_1_6"/>
    <protectedRange sqref="B124:C124" name="Range4_5_5"/>
    <protectedRange sqref="D124:F124" name="Range4_15_4_5"/>
    <protectedRange sqref="G124" name="Range4_15_1_2_1"/>
    <protectedRange sqref="C125 B125" name="Range4_6_3"/>
    <protectedRange sqref="D125:E125 G125" name="Range4_4_1_3"/>
    <protectedRange sqref="A131" name="Range4_8_4"/>
    <protectedRange sqref="D131:F131" name="Range4_15_4_6"/>
    <protectedRange sqref="B133:B135" name="Range4_24_1"/>
    <protectedRange sqref="B132" name="Range4_2_18_1"/>
    <protectedRange sqref="C133:C135" name="Range4_25_1_2"/>
    <protectedRange sqref="E134 D133:D135 E135:F135 E133:F133" name="Range4_15_14_1"/>
    <protectedRange sqref="G134:G135" name="Range4_1_8_1_1"/>
    <protectedRange sqref="G133" name="Range4_15_1_8_1_1"/>
    <protectedRange sqref="C132" name="Range4_2_19_1"/>
    <protectedRange sqref="D132:F132" name="Range4_15_2_8_2"/>
    <protectedRange sqref="G132" name="Range4_1_1_7_2"/>
    <protectedRange sqref="A136:A138 A81" name="Range4_8_5"/>
    <protectedRange sqref="D136:E136" name="Range4_7_3"/>
    <protectedRange sqref="G136" name="Range4_8_1_2"/>
    <protectedRange sqref="G137" name="Range4_11_2"/>
    <protectedRange sqref="B140:C142" name="Range4_54"/>
    <protectedRange sqref="D140:F142" name="Range4_15_53"/>
    <protectedRange sqref="G141:G142" name="Range4_1_4"/>
    <protectedRange sqref="G140" name="Range4_15_1_36"/>
    <protectedRange sqref="C139 B139" name="Range4_2_17"/>
    <protectedRange sqref="D139:F139" name="Range4_15_2_11"/>
    <protectedRange sqref="G139" name="Range4_1_1_8"/>
    <protectedRange sqref="B145:C145 B143:C143" name="Range4_56"/>
    <protectedRange sqref="E145 D143:F143" name="Range4_15_54"/>
    <protectedRange sqref="G143" name="Range4_1_8"/>
    <protectedRange sqref="G145" name="Range4_2_18"/>
    <protectedRange sqref="F145" name="Range4_4_11"/>
    <protectedRange sqref="D145" name="Range4_6_5"/>
    <protectedRange sqref="B148:C148" name="Range4_4"/>
    <protectedRange sqref="D148:F148" name="Range4_15_2"/>
    <protectedRange sqref="G148" name="Range4_15_1_5"/>
    <protectedRange sqref="A226 A207:A210 A149:A155" name="Range4_8_6"/>
    <protectedRange sqref="B152:C152" name="Range4_5"/>
    <protectedRange sqref="D152:F152" name="Range4_15_6"/>
    <protectedRange sqref="G152" name="Range4_11_3"/>
    <protectedRange sqref="B149:C151" name="Range4_1_46"/>
    <protectedRange sqref="D149:F151" name="Range4_15_1_15"/>
    <protectedRange sqref="G149 G151" name="Range4_1_2_6"/>
    <protectedRange sqref="G150" name="Range4_15_1_1_8"/>
    <protectedRange sqref="B155:C155" name="Range4_2_1_5"/>
    <protectedRange sqref="D155:F155" name="Range4_15_2_1_3"/>
    <protectedRange sqref="G155" name="Range4_1_1_1_4"/>
    <protectedRange sqref="B156" name="Range4_4_1_4"/>
    <protectedRange sqref="C156 G156" name="Range4_15_3_2_2"/>
    <protectedRange sqref="D156" name="Range4_2_1_1_1"/>
    <protectedRange sqref="F156" name="Range4_4_1_1_1"/>
    <protectedRange sqref="B157:C158" name="Range4_6"/>
    <protectedRange sqref="D157 F157 D158:F158" name="Range4_15_6_2"/>
    <protectedRange sqref="G158" name="Range4_1_5_1"/>
    <protectedRange sqref="G157" name="Range4_15_1_3_3"/>
    <protectedRange sqref="E157" name="Range4_21_2_1"/>
    <protectedRange sqref="C159" name="Range4_2_4_2"/>
    <protectedRange sqref="D159:F159" name="Range4_15_2_4_2"/>
    <protectedRange sqref="G159" name="Range4_1_1_3_2"/>
    <protectedRange sqref="B159" name="Range4_2_5_2"/>
    <protectedRange sqref="G36:G37" name="Range4_1_48"/>
    <protectedRange sqref="B161:C161" name="Range4_59"/>
    <protectedRange sqref="D161:F161" name="Range4_15_56"/>
    <protectedRange sqref="G161" name="Range4_1_49"/>
    <protectedRange sqref="B162:C163" name="Range4_4_13"/>
    <protectedRange sqref="D162:F163" name="Range4_15_3_6"/>
    <protectedRange sqref="G162:G163" name="Range4_1_2_7"/>
    <protectedRange sqref="G44 G46" name="Range4_1_51"/>
    <protectedRange sqref="G45" name="Range4_15_1_1"/>
    <protectedRange sqref="G164" name="Range4_15_1_2"/>
    <protectedRange sqref="B164 C164" name="Range4_7_6"/>
    <protectedRange sqref="F164" name="Range4_15_5_3"/>
    <protectedRange sqref="D164:E164" name="Range4_7_1_2"/>
    <protectedRange sqref="A165:A170" name="Range4_8_8"/>
    <protectedRange sqref="B165:C167" name="Range4_1_11"/>
    <protectedRange sqref="D165:F167" name="Range4_15_1_6"/>
    <protectedRange sqref="G165 G167" name="Range4_1_2_8"/>
    <protectedRange sqref="G166" name="Range4_15_1_1_9"/>
    <protectedRange sqref="B170:C170" name="Range4_2_5"/>
    <protectedRange sqref="D170:F170" name="Range4_15_2_1"/>
    <protectedRange sqref="G169:G170" name="Range4_1_1_11"/>
    <protectedRange sqref="G168" name="Range4_15_1_2_3"/>
    <protectedRange sqref="B168:C168" name="Range4_5_10"/>
    <protectedRange sqref="D168 F168" name="Range4_15_4_10"/>
    <protectedRange sqref="E168" name="Range4_15_2_1_4"/>
    <protectedRange sqref="C169 B169" name="Range4_6_8"/>
    <protectedRange sqref="D169:F169" name="Range4_15_5_4"/>
    <protectedRange sqref="B171:C172" name="Range4_4_2_2"/>
    <protectedRange sqref="D172:F172 F171" name="Range4_15_4_2_1"/>
    <protectedRange sqref="G171" name="Range4_1_2_2_1"/>
    <protectedRange sqref="G172" name="Range4_15_1_1_2_1"/>
    <protectedRange sqref="D171:E171" name="Range4_15_5_2_1"/>
    <protectedRange sqref="B176:C176" name="Range4_5_11"/>
    <protectedRange sqref="D176:F176" name="Range4_15_4_11"/>
    <protectedRange sqref="G176" name="Range4_1_3_5"/>
    <protectedRange sqref="C107:C108" name="Range4_17"/>
    <protectedRange sqref="D108:F108 F107" name="Range4_15_12"/>
    <protectedRange sqref="G107" name="Range4_1_5"/>
    <protectedRange sqref="G108" name="Range4_15_1_9"/>
    <protectedRange sqref="D107" name="Range4_4_16"/>
    <protectedRange sqref="E107" name="Range4_2_20"/>
    <protectedRange sqref="A177:A180" name="Range4_8_9"/>
    <protectedRange sqref="C180" name="Range4_20"/>
    <protectedRange sqref="F180" name="Range4_15_13"/>
    <protectedRange sqref="D180:E180" name="Range4_9_5"/>
    <protectedRange sqref="G180" name="Range4_10_3"/>
    <protectedRange sqref="C178:C179" name="Range4_1_10"/>
    <protectedRange sqref="D178:F179" name="Range4_15_1_11"/>
    <protectedRange sqref="G178:G179" name="Range4_1_2_9"/>
    <protectedRange sqref="C177 B177" name="Range4_2_1_7"/>
    <protectedRange sqref="D177:F177" name="Range4_15_2_13"/>
    <protectedRange sqref="G177" name="Range4_1_1_1_6"/>
    <protectedRange sqref="B178:B180" name="Range4_4_17"/>
    <protectedRange sqref="B185" name="Range4_3_6"/>
    <protectedRange sqref="B181:C181" name="Range4_5_1_4"/>
    <protectedRange sqref="D181:F181" name="Range4_15_4_1_3"/>
    <protectedRange sqref="G181" name="Range4_1_3_1_1"/>
    <protectedRange sqref="B183" name="Range4_2_23"/>
    <protectedRange sqref="F183" name="Range4_15_2_15"/>
    <protectedRange sqref="D183" name="Range4_4_19"/>
    <protectedRange sqref="C183" name="Range4_5_2_1"/>
    <protectedRange sqref="E183" name="Range4_6_9"/>
    <protectedRange sqref="B182 C182" name="Range4_5_14"/>
    <protectedRange sqref="D182:F182" name="Range4_15_4_2_3"/>
    <protectedRange sqref="G182" name="Range4_1_3_9"/>
    <protectedRange sqref="G144" name="Range4_1_14"/>
    <protectedRange sqref="B144 C144" name="Range4_7_8"/>
    <protectedRange sqref="D144:F144" name="Range4_15_2_16"/>
    <protectedRange sqref="B184:C184" name="Range4_63"/>
    <protectedRange sqref="D184:F184" name="Range4_15_17"/>
    <protectedRange sqref="G184" name="Range4_1_15"/>
    <protectedRange sqref="B215:C215" name="Range4_64"/>
    <protectedRange sqref="D215:F215" name="Range4_15_20"/>
    <protectedRange sqref="D185" name="Range4_15_2_1_6"/>
    <protectedRange sqref="E185" name="Range4_15_2_1_7"/>
    <protectedRange sqref="G185" name="Range4_1_1_1_7"/>
    <protectedRange sqref="G183" name="Range4_1_17"/>
    <protectedRange sqref="B187:C187" name="Range4_65"/>
    <protectedRange sqref="D187:F187" name="Range4_15_21"/>
    <protectedRange sqref="G187" name="Range4_15_1_8"/>
    <protectedRange sqref="C186 B186" name="Range4_2_25"/>
    <protectedRange sqref="D186:F186" name="Range4_15_2_20"/>
    <protectedRange sqref="G186" name="Range4_1_1_13"/>
    <protectedRange sqref="C191 B191" name="Range4_66"/>
    <protectedRange sqref="D191:F191" name="Range4_15_59"/>
    <protectedRange sqref="G191" name="Range4_1_29"/>
    <protectedRange sqref="C47:C48 E48" name="Range4_67"/>
    <protectedRange sqref="F48" name="Range4_15_60"/>
    <protectedRange sqref="G48" name="Range4_1_52"/>
    <protectedRange sqref="G47" name="Range4_15_1_16"/>
    <protectedRange sqref="D47" name="Range4_2_2_6"/>
    <protectedRange sqref="E47" name="Range4_2_3_3"/>
    <protectedRange sqref="F47" name="Range4_15_4_15"/>
    <protectedRange sqref="D48" name="Range4_5_16"/>
    <protectedRange sqref="C194" name="Range4_69"/>
    <protectedRange sqref="C193" name="Range4_2_27"/>
    <protectedRange sqref="B193:B194" name="Range4_2_28"/>
    <protectedRange sqref="D197:F197" name="Range4_15_2_1_10"/>
    <protectedRange sqref="C197" name="Range4_35_2"/>
    <protectedRange sqref="B212" name="Range4_2_37"/>
    <protectedRange sqref="B211" name="Range4_2_1_12"/>
    <protectedRange sqref="C211" name="Range4_2_1_13"/>
    <protectedRange sqref="E211:F211" name="Range4_15_2_1_13"/>
    <protectedRange sqref="D211" name="Range4_15_4_4_1"/>
    <protectedRange sqref="C212" name="Range4_4_9_2"/>
    <protectedRange sqref="D212:F212" name="Range4_15_4_4_2"/>
    <protectedRange sqref="B91" name="Range4_2_39"/>
    <protectedRange sqref="B90" name="Range4_2_1_15"/>
    <protectedRange sqref="B217:B218" name="Range4_70"/>
    <protectedRange sqref="B216" name="Range4_4_1_8"/>
    <protectedRange sqref="C91" name="Range4_2_40"/>
    <protectedRange sqref="D91:F91" name="Range4_15_2_5"/>
    <protectedRange sqref="G91" name="Range4_1_1_19"/>
    <protectedRange sqref="C90" name="Range4_2_1_16"/>
    <protectedRange sqref="D90:E90" name="Range4_15_2_1_14"/>
    <protectedRange sqref="G90" name="Range4_1_1_1_11"/>
    <protectedRange sqref="F90" name="Range4_15_2_1_1_2"/>
    <protectedRange sqref="C217:C218" name="Range4_72"/>
    <protectedRange sqref="D217:F218" name="Range4_15_62"/>
    <protectedRange sqref="G217" name="Range4_1_54"/>
    <protectedRange sqref="G218" name="Range4_15_1_17"/>
    <protectedRange sqref="C216" name="Range4_4_1_9"/>
    <protectedRange sqref="D216:F216" name="Range4_16_2_1"/>
    <protectedRange sqref="G216" name="Range4_16_1_1_1"/>
    <protectedRange sqref="B221" name="Range4_2_1_14"/>
    <protectedRange sqref="C221" name="Range4_2_1_18"/>
    <protectedRange sqref="D221:F221" name="Range4_15_2_1_16"/>
    <protectedRange sqref="G221" name="Range4_1_1_1_14"/>
    <protectedRange sqref="D222" name="Range4_15_1_20"/>
    <protectedRange sqref="B222" name="Range4_2_1_19"/>
    <protectedRange sqref="C222" name="Range4_2_1_1_2"/>
    <protectedRange sqref="E222:F222" name="Range4_15_2_1_17"/>
    <protectedRange sqref="G222" name="Range4_1_1_1_15"/>
    <protectedRange sqref="B225:C225" name="Range4_79"/>
    <protectedRange sqref="F225" name="Range4_15_22"/>
    <protectedRange sqref="D225:E225" name="Range4_7_1"/>
    <protectedRange sqref="G225" name="Range4_8_1"/>
    <protectedRange sqref="B223:C224" name="Range4_1_58"/>
    <protectedRange sqref="D223:F224" name="Range4_15_1_21"/>
    <protectedRange sqref="G224" name="Range4_1_2_12"/>
    <protectedRange sqref="G223" name="Range4_15_1_1_11"/>
    <protectedRange sqref="G75" name="Range4_80_2_57"/>
    <protectedRange sqref="G77" name="Range4_15_1_24"/>
    <protectedRange sqref="G76" name="Range4_80_2_59"/>
    <protectedRange sqref="B228" name="Range4_2_41"/>
    <protectedRange sqref="B230:C230" name="Range4_1_55"/>
    <protectedRange sqref="D229 D230:F230" name="Range4_15_1_18"/>
    <protectedRange sqref="G230" name="Range4_15_1_1_12"/>
    <protectedRange sqref="B229" name="Range4_2_1_20"/>
    <protectedRange sqref="C229" name="Range4_2_1_1_3"/>
    <protectedRange sqref="E229:F229" name="Range4_15_2_1_18"/>
    <protectedRange sqref="G229" name="Range4_1_1_1_16"/>
    <protectedRange sqref="C236" name="Range4_1_25"/>
    <protectedRange sqref="D236:F236" name="Range4_16_3"/>
    <protectedRange sqref="G236" name="Range4_16_1_5"/>
    <protectedRange sqref="C239:C240" name="Range4_3_7"/>
    <protectedRange sqref="D239:F240" name="Range4_16_3_1"/>
    <protectedRange sqref="G239:G240" name="Range4_16_1_2_1"/>
    <protectedRange sqref="G238" name="Range4_15_1_1_13"/>
    <protectedRange sqref="C237:C238" name="Range4_4_1_1_2"/>
    <protectedRange sqref="D237:F238" name="Range4_15_3_1_1_1"/>
    <protectedRange sqref="B239:B240" name="Range4_7_9"/>
    <protectedRange sqref="B237:B238" name="Range4_4_1_2_1"/>
    <protectedRange sqref="B241" name="Range4_9_4"/>
    <protectedRange sqref="G147" name="Range4_80_2_77"/>
    <protectedRange sqref="B242" name="Range4_75"/>
    <protectedRange sqref="G242" name="Range4_80_2_81"/>
    <protectedRange sqref="E242:F242" name="Range4_4_22"/>
    <protectedRange sqref="D242" name="Range4_15_17_1_1"/>
    <protectedRange sqref="B247" name="Range4_82"/>
    <protectedRange sqref="B243" name="Range4_2_1_23"/>
    <protectedRange sqref="B248" name="Range4_2_45"/>
    <protectedRange sqref="C248" name="Range4_4_25"/>
    <protectedRange sqref="D248:F248" name="Range4_16_2_3"/>
    <protectedRange sqref="G248" name="Range4_85_1_1"/>
    <protectedRange sqref="C245:C246" name="Range4_2_2_10"/>
    <protectedRange sqref="D245:F246" name="Range4_15_2_2_6"/>
    <protectedRange sqref="G247" name="Range4_1_1_2_8"/>
    <protectedRange sqref="C243" name="Range4_2_1_1_1_2"/>
    <protectedRange sqref="D243:F243" name="Range4_15_2_1_1_5"/>
    <protectedRange sqref="G243" name="Range4_1_1_1_1_2"/>
    <protectedRange sqref="E250 C251" name="Range4_15_63"/>
    <protectedRange sqref="G251" name="Range4_1_56"/>
    <protectedRange sqref="C250" name="Range4_2_46"/>
    <protectedRange sqref="D250 F250" name="Range4_15_2_25"/>
    <protectedRange sqref="G250" name="Range4_1_1_23"/>
    <protectedRange sqref="C249" name="Range4_2_1_24"/>
    <protectedRange sqref="D251:F251 D249:F249" name="Range4_15_2_1_21"/>
    <protectedRange sqref="G249" name="Range4_1_1_1_19"/>
    <protectedRange sqref="B251" name="Range4_84"/>
    <protectedRange sqref="B250" name="Range4_2_47"/>
    <protectedRange sqref="B249" name="Range4_2_1_25"/>
    <protectedRange sqref="G203" name="Range4_1_60"/>
    <protectedRange sqref="G202" name="Range4_15_1_22"/>
    <protectedRange sqref="G104" name="Range4_1_2"/>
    <protectedRange sqref="B115" name="Range4_2_1_22"/>
    <protectedRange sqref="C115" name="Range4_2_1_1_1_1"/>
    <protectedRange sqref="D115:F115" name="Range4_15_2_1_1_4"/>
    <protectedRange sqref="G115" name="Range4_1_1_1_1_1"/>
    <protectedRange sqref="G2:G5" name="Range4_80_2_34"/>
    <protectedRange sqref="G6" name="Range4_1_1_7_2_1"/>
    <protectedRange sqref="G204" name="Range4_80_2_38"/>
    <protectedRange sqref="G207:G208" name="Range4_3_9"/>
    <protectedRange sqref="G210" name="Range4_15_1_7"/>
    <protectedRange sqref="G209" name="Range4_1_1_21"/>
    <protectedRange sqref="G211" name="Range4_80_2_97"/>
    <protectedRange sqref="G212" name="Range4_80_2_98"/>
    <protectedRange sqref="G213" name="Range4_1_12"/>
    <protectedRange sqref="G214" name="Range4_15_1_13"/>
    <protectedRange sqref="G215" name="Range4_16_1_4"/>
    <protectedRange sqref="B260" name="Range4_27"/>
    <protectedRange sqref="C260" name="Range4_32"/>
    <protectedRange sqref="D260:F260" name="Range4_15_11"/>
    <protectedRange sqref="G260" name="Range4_1_18"/>
    <protectedRange sqref="B261" name="Range4_2_49"/>
    <protectedRange sqref="G261" name="Range4_16_1_14"/>
    <protectedRange sqref="C261" name="Range4_2_50"/>
    <protectedRange sqref="D261:F261" name="Range4_15_2_28"/>
    <protectedRange sqref="E67" name="Range4_7_10"/>
  </protectedRanges>
  <autoFilter ref="A1:G261" xr:uid="{21369827-E789-40AC-A07D-C28436CDD012}">
    <sortState xmlns:xlrd2="http://schemas.microsoft.com/office/spreadsheetml/2017/richdata2" ref="A2:G261">
      <sortCondition ref="A1"/>
    </sortState>
  </autoFilter>
  <sortState xmlns:xlrd2="http://schemas.microsoft.com/office/spreadsheetml/2017/richdata2" ref="A2:G259">
    <sortCondition ref="A2:A259"/>
  </sortState>
  <conditionalFormatting sqref="B47 A186:A187 A193:A194 A248 A234:A240 A231:A232 A223:A225 B148 B42 B25 A189:A191 A2:A138 A146:A147 A161 A196:A199 A201:A202">
    <cfRule type="cellIs" dxfId="150" priority="715" stopIfTrue="1" operator="equal">
      <formula>0</formula>
    </cfRule>
  </conditionalFormatting>
  <conditionalFormatting sqref="B2:B3">
    <cfRule type="cellIs" dxfId="149" priority="714" stopIfTrue="1" operator="equal">
      <formula>0</formula>
    </cfRule>
  </conditionalFormatting>
  <conditionalFormatting sqref="B4">
    <cfRule type="cellIs" dxfId="148" priority="712" stopIfTrue="1" operator="equal">
      <formula>0</formula>
    </cfRule>
  </conditionalFormatting>
  <conditionalFormatting sqref="C5:F5">
    <cfRule type="cellIs" dxfId="147" priority="710" stopIfTrue="1" operator="equal">
      <formula>0</formula>
    </cfRule>
  </conditionalFormatting>
  <conditionalFormatting sqref="B6">
    <cfRule type="cellIs" dxfId="146" priority="707" stopIfTrue="1" operator="equal">
      <formula>0</formula>
    </cfRule>
  </conditionalFormatting>
  <conditionalFormatting sqref="B26">
    <cfRule type="cellIs" dxfId="145" priority="614" stopIfTrue="1" operator="equal">
      <formula>0</formula>
    </cfRule>
  </conditionalFormatting>
  <conditionalFormatting sqref="B7:B8">
    <cfRule type="cellIs" dxfId="144" priority="691" stopIfTrue="1" operator="equal">
      <formula>0</formula>
    </cfRule>
  </conditionalFormatting>
  <conditionalFormatting sqref="B9:B10 B12">
    <cfRule type="cellIs" dxfId="143" priority="687" stopIfTrue="1" operator="equal">
      <formula>0</formula>
    </cfRule>
  </conditionalFormatting>
  <conditionalFormatting sqref="B11">
    <cfRule type="cellIs" dxfId="142" priority="685" stopIfTrue="1" operator="equal">
      <formula>0</formula>
    </cfRule>
  </conditionalFormatting>
  <conditionalFormatting sqref="B13">
    <cfRule type="cellIs" dxfId="141" priority="671" stopIfTrue="1" operator="equal">
      <formula>0</formula>
    </cfRule>
  </conditionalFormatting>
  <conditionalFormatting sqref="B17:B18">
    <cfRule type="cellIs" dxfId="140" priority="658" stopIfTrue="1" operator="equal">
      <formula>0</formula>
    </cfRule>
  </conditionalFormatting>
  <conditionalFormatting sqref="B19">
    <cfRule type="cellIs" dxfId="139" priority="656" stopIfTrue="1" operator="equal">
      <formula>0</formula>
    </cfRule>
  </conditionalFormatting>
  <conditionalFormatting sqref="B20">
    <cfRule type="cellIs" dxfId="138" priority="651" stopIfTrue="1" operator="equal">
      <formula>0</formula>
    </cfRule>
  </conditionalFormatting>
  <conditionalFormatting sqref="B21:B22">
    <cfRule type="cellIs" dxfId="137" priority="648" stopIfTrue="1" operator="equal">
      <formula>0</formula>
    </cfRule>
  </conditionalFormatting>
  <conditionalFormatting sqref="B24">
    <cfRule type="cellIs" dxfId="136" priority="626" stopIfTrue="1" operator="equal">
      <formula>0</formula>
    </cfRule>
  </conditionalFormatting>
  <conditionalFormatting sqref="B23">
    <cfRule type="cellIs" dxfId="135" priority="625" stopIfTrue="1" operator="equal">
      <formula>0</formula>
    </cfRule>
  </conditionalFormatting>
  <conditionalFormatting sqref="B28">
    <cfRule type="cellIs" dxfId="134" priority="612" stopIfTrue="1" operator="equal">
      <formula>0</formula>
    </cfRule>
  </conditionalFormatting>
  <conditionalFormatting sqref="B31">
    <cfRule type="cellIs" dxfId="133" priority="608" stopIfTrue="1" operator="equal">
      <formula>0</formula>
    </cfRule>
  </conditionalFormatting>
  <conditionalFormatting sqref="B32">
    <cfRule type="cellIs" dxfId="132" priority="606" stopIfTrue="1" operator="equal">
      <formula>0</formula>
    </cfRule>
  </conditionalFormatting>
  <conditionalFormatting sqref="B33:B34">
    <cfRule type="cellIs" dxfId="131" priority="603" stopIfTrue="1" operator="equal">
      <formula>0</formula>
    </cfRule>
  </conditionalFormatting>
  <conditionalFormatting sqref="B35">
    <cfRule type="cellIs" dxfId="130" priority="601" stopIfTrue="1" operator="equal">
      <formula>0</formula>
    </cfRule>
  </conditionalFormatting>
  <conditionalFormatting sqref="B39">
    <cfRule type="cellIs" dxfId="129" priority="599" stopIfTrue="1" operator="equal">
      <formula>0</formula>
    </cfRule>
  </conditionalFormatting>
  <conditionalFormatting sqref="B41">
    <cfRule type="cellIs" dxfId="128" priority="597" stopIfTrue="1" operator="equal">
      <formula>0</formula>
    </cfRule>
  </conditionalFormatting>
  <conditionalFormatting sqref="B40">
    <cfRule type="cellIs" dxfId="127" priority="595" stopIfTrue="1" operator="equal">
      <formula>0</formula>
    </cfRule>
  </conditionalFormatting>
  <conditionalFormatting sqref="B43:B44 B46">
    <cfRule type="cellIs" dxfId="126" priority="584" stopIfTrue="1" operator="equal">
      <formula>0</formula>
    </cfRule>
  </conditionalFormatting>
  <conditionalFormatting sqref="B45">
    <cfRule type="cellIs" dxfId="125" priority="582" stopIfTrue="1" operator="equal">
      <formula>0</formula>
    </cfRule>
  </conditionalFormatting>
  <conditionalFormatting sqref="B49">
    <cfRule type="cellIs" dxfId="124" priority="578" stopIfTrue="1" operator="equal">
      <formula>0</formula>
    </cfRule>
  </conditionalFormatting>
  <conditionalFormatting sqref="B48">
    <cfRule type="cellIs" dxfId="123" priority="576" stopIfTrue="1" operator="equal">
      <formula>0</formula>
    </cfRule>
  </conditionalFormatting>
  <conditionalFormatting sqref="B51:B52">
    <cfRule type="cellIs" dxfId="122" priority="574" stopIfTrue="1" operator="equal">
      <formula>0</formula>
    </cfRule>
  </conditionalFormatting>
  <conditionalFormatting sqref="B53">
    <cfRule type="cellIs" dxfId="121" priority="572" stopIfTrue="1" operator="equal">
      <formula>0</formula>
    </cfRule>
  </conditionalFormatting>
  <conditionalFormatting sqref="B55">
    <cfRule type="cellIs" dxfId="120" priority="564" stopIfTrue="1" operator="equal">
      <formula>0</formula>
    </cfRule>
  </conditionalFormatting>
  <conditionalFormatting sqref="B54">
    <cfRule type="cellIs" dxfId="119" priority="563" stopIfTrue="1" operator="equal">
      <formula>0</formula>
    </cfRule>
  </conditionalFormatting>
  <conditionalFormatting sqref="B56">
    <cfRule type="cellIs" dxfId="118" priority="559" stopIfTrue="1" operator="equal">
      <formula>0</formula>
    </cfRule>
  </conditionalFormatting>
  <conditionalFormatting sqref="B57">
    <cfRule type="cellIs" dxfId="117" priority="557" stopIfTrue="1" operator="equal">
      <formula>0</formula>
    </cfRule>
  </conditionalFormatting>
  <conditionalFormatting sqref="B59">
    <cfRule type="cellIs" dxfId="116" priority="555" stopIfTrue="1" operator="equal">
      <formula>0</formula>
    </cfRule>
  </conditionalFormatting>
  <conditionalFormatting sqref="B64">
    <cfRule type="cellIs" dxfId="115" priority="552" stopIfTrue="1" operator="equal">
      <formula>0</formula>
    </cfRule>
  </conditionalFormatting>
  <conditionalFormatting sqref="B60:B61 B63">
    <cfRule type="cellIs" dxfId="114" priority="551" stopIfTrue="1" operator="equal">
      <formula>0</formula>
    </cfRule>
  </conditionalFormatting>
  <conditionalFormatting sqref="B62">
    <cfRule type="cellIs" dxfId="113" priority="549" stopIfTrue="1" operator="equal">
      <formula>0</formula>
    </cfRule>
  </conditionalFormatting>
  <conditionalFormatting sqref="B65:B66 B68">
    <cfRule type="cellIs" dxfId="112" priority="543" stopIfTrue="1" operator="equal">
      <formula>0</formula>
    </cfRule>
  </conditionalFormatting>
  <conditionalFormatting sqref="B67">
    <cfRule type="cellIs" dxfId="111" priority="541" stopIfTrue="1" operator="equal">
      <formula>0</formula>
    </cfRule>
  </conditionalFormatting>
  <conditionalFormatting sqref="B73">
    <cfRule type="cellIs" dxfId="110" priority="526" stopIfTrue="1" operator="equal">
      <formula>0</formula>
    </cfRule>
  </conditionalFormatting>
  <conditionalFormatting sqref="B69">
    <cfRule type="cellIs" dxfId="109" priority="538" stopIfTrue="1" operator="equal">
      <formula>0</formula>
    </cfRule>
  </conditionalFormatting>
  <conditionalFormatting sqref="B70:B71">
    <cfRule type="cellIs" dxfId="108" priority="536" stopIfTrue="1" operator="equal">
      <formula>0</formula>
    </cfRule>
  </conditionalFormatting>
  <conditionalFormatting sqref="B72">
    <cfRule type="cellIs" dxfId="107" priority="534" stopIfTrue="1" operator="equal">
      <formula>0</formula>
    </cfRule>
  </conditionalFormatting>
  <conditionalFormatting sqref="B79">
    <cfRule type="cellIs" dxfId="106" priority="513" stopIfTrue="1" operator="equal">
      <formula>0</formula>
    </cfRule>
  </conditionalFormatting>
  <conditionalFormatting sqref="B85">
    <cfRule type="cellIs" dxfId="105" priority="506" stopIfTrue="1" operator="equal">
      <formula>0</formula>
    </cfRule>
  </conditionalFormatting>
  <conditionalFormatting sqref="B84">
    <cfRule type="cellIs" dxfId="104" priority="505" stopIfTrue="1" operator="equal">
      <formula>0</formula>
    </cfRule>
  </conditionalFormatting>
  <conditionalFormatting sqref="C84">
    <cfRule type="cellIs" dxfId="103" priority="504" stopIfTrue="1" operator="equal">
      <formula>0</formula>
    </cfRule>
  </conditionalFormatting>
  <conditionalFormatting sqref="D84">
    <cfRule type="cellIs" dxfId="102" priority="503" stopIfTrue="1" operator="equal">
      <formula>0</formula>
    </cfRule>
  </conditionalFormatting>
  <conditionalFormatting sqref="E84">
    <cfRule type="cellIs" dxfId="101" priority="502" stopIfTrue="1" operator="equal">
      <formula>0</formula>
    </cfRule>
  </conditionalFormatting>
  <conditionalFormatting sqref="B86">
    <cfRule type="cellIs" dxfId="100" priority="497" stopIfTrue="1" operator="equal">
      <formula>0</formula>
    </cfRule>
  </conditionalFormatting>
  <conditionalFormatting sqref="C86">
    <cfRule type="cellIs" dxfId="99" priority="496" stopIfTrue="1" operator="equal">
      <formula>0</formula>
    </cfRule>
  </conditionalFormatting>
  <conditionalFormatting sqref="D86">
    <cfRule type="cellIs" dxfId="98" priority="495" stopIfTrue="1" operator="equal">
      <formula>0</formula>
    </cfRule>
  </conditionalFormatting>
  <conditionalFormatting sqref="E86">
    <cfRule type="cellIs" dxfId="97" priority="494" stopIfTrue="1" operator="equal">
      <formula>0</formula>
    </cfRule>
  </conditionalFormatting>
  <conditionalFormatting sqref="B87">
    <cfRule type="cellIs" dxfId="96" priority="489" stopIfTrue="1" operator="equal">
      <formula>0</formula>
    </cfRule>
  </conditionalFormatting>
  <conditionalFormatting sqref="B121">
    <cfRule type="cellIs" dxfId="95" priority="483" stopIfTrue="1" operator="equal">
      <formula>0</formula>
    </cfRule>
  </conditionalFormatting>
  <conditionalFormatting sqref="B122">
    <cfRule type="cellIs" dxfId="94" priority="481" stopIfTrue="1" operator="equal">
      <formula>0</formula>
    </cfRule>
  </conditionalFormatting>
  <conditionalFormatting sqref="B123">
    <cfRule type="cellIs" dxfId="93" priority="479" stopIfTrue="1" operator="equal">
      <formula>0</formula>
    </cfRule>
  </conditionalFormatting>
  <conditionalFormatting sqref="B140 B142">
    <cfRule type="cellIs" dxfId="92" priority="418" stopIfTrue="1" operator="equal">
      <formula>0</formula>
    </cfRule>
  </conditionalFormatting>
  <conditionalFormatting sqref="B141">
    <cfRule type="cellIs" dxfId="91" priority="416" stopIfTrue="1" operator="equal">
      <formula>0</formula>
    </cfRule>
  </conditionalFormatting>
  <conditionalFormatting sqref="B139">
    <cfRule type="cellIs" dxfId="90" priority="414" stopIfTrue="1" operator="equal">
      <formula>0</formula>
    </cfRule>
  </conditionalFormatting>
  <conditionalFormatting sqref="A139">
    <cfRule type="cellIs" dxfId="89" priority="413" stopIfTrue="1" operator="equal">
      <formula>0</formula>
    </cfRule>
  </conditionalFormatting>
  <conditionalFormatting sqref="A140">
    <cfRule type="cellIs" dxfId="88" priority="412" stopIfTrue="1" operator="equal">
      <formula>0</formula>
    </cfRule>
  </conditionalFormatting>
  <conditionalFormatting sqref="A141">
    <cfRule type="cellIs" dxfId="87" priority="411" stopIfTrue="1" operator="equal">
      <formula>0</formula>
    </cfRule>
  </conditionalFormatting>
  <conditionalFormatting sqref="A142">
    <cfRule type="cellIs" dxfId="86" priority="410" stopIfTrue="1" operator="equal">
      <formula>0</formula>
    </cfRule>
  </conditionalFormatting>
  <conditionalFormatting sqref="A143">
    <cfRule type="cellIs" dxfId="85" priority="407" stopIfTrue="1" operator="equal">
      <formula>0</formula>
    </cfRule>
  </conditionalFormatting>
  <conditionalFormatting sqref="B143 B145">
    <cfRule type="cellIs" dxfId="84" priority="405" stopIfTrue="1" operator="equal">
      <formula>0</formula>
    </cfRule>
  </conditionalFormatting>
  <conditionalFormatting sqref="D143">
    <cfRule type="cellIs" dxfId="83" priority="404" stopIfTrue="1" operator="equal">
      <formula>0</formula>
    </cfRule>
  </conditionalFormatting>
  <conditionalFormatting sqref="E143">
    <cfRule type="cellIs" dxfId="82" priority="403" stopIfTrue="1" operator="equal">
      <formula>0</formula>
    </cfRule>
  </conditionalFormatting>
  <conditionalFormatting sqref="A145">
    <cfRule type="cellIs" dxfId="81" priority="400" stopIfTrue="1" operator="equal">
      <formula>0</formula>
    </cfRule>
  </conditionalFormatting>
  <conditionalFormatting sqref="A148">
    <cfRule type="cellIs" dxfId="80" priority="383" stopIfTrue="1" operator="equal">
      <formula>0</formula>
    </cfRule>
  </conditionalFormatting>
  <conditionalFormatting sqref="B161">
    <cfRule type="cellIs" dxfId="79" priority="377" stopIfTrue="1" operator="equal">
      <formula>0</formula>
    </cfRule>
  </conditionalFormatting>
  <conditionalFormatting sqref="B162">
    <cfRule type="cellIs" dxfId="78" priority="366" stopIfTrue="1" operator="equal">
      <formula>0</formula>
    </cfRule>
  </conditionalFormatting>
  <conditionalFormatting sqref="B163">
    <cfRule type="cellIs" dxfId="77" priority="361" stopIfTrue="1" operator="equal">
      <formula>0</formula>
    </cfRule>
  </conditionalFormatting>
  <conditionalFormatting sqref="A162">
    <cfRule type="cellIs" dxfId="76" priority="360" stopIfTrue="1" operator="equal">
      <formula>0</formula>
    </cfRule>
  </conditionalFormatting>
  <conditionalFormatting sqref="A163">
    <cfRule type="cellIs" dxfId="75" priority="359" stopIfTrue="1" operator="equal">
      <formula>0</formula>
    </cfRule>
  </conditionalFormatting>
  <conditionalFormatting sqref="B164">
    <cfRule type="cellIs" dxfId="74" priority="350" stopIfTrue="1" operator="equal">
      <formula>0</formula>
    </cfRule>
  </conditionalFormatting>
  <conditionalFormatting sqref="B165">
    <cfRule type="cellIs" dxfId="73" priority="348" stopIfTrue="1" operator="equal">
      <formula>0</formula>
    </cfRule>
  </conditionalFormatting>
  <conditionalFormatting sqref="B166">
    <cfRule type="cellIs" dxfId="72" priority="346" stopIfTrue="1" operator="equal">
      <formula>0</formula>
    </cfRule>
  </conditionalFormatting>
  <conditionalFormatting sqref="A165">
    <cfRule type="cellIs" dxfId="71" priority="344" stopIfTrue="1" operator="equal">
      <formula>0</formula>
    </cfRule>
  </conditionalFormatting>
  <conditionalFormatting sqref="A166">
    <cfRule type="cellIs" dxfId="70" priority="343" stopIfTrue="1" operator="equal">
      <formula>0</formula>
    </cfRule>
  </conditionalFormatting>
  <conditionalFormatting sqref="A164">
    <cfRule type="cellIs" dxfId="69" priority="341" stopIfTrue="1" operator="equal">
      <formula>0</formula>
    </cfRule>
  </conditionalFormatting>
  <conditionalFormatting sqref="A173:A174">
    <cfRule type="cellIs" dxfId="68" priority="331" stopIfTrue="1" operator="equal">
      <formula>0</formula>
    </cfRule>
  </conditionalFormatting>
  <conditionalFormatting sqref="A175">
    <cfRule type="cellIs" dxfId="67" priority="330" stopIfTrue="1" operator="equal">
      <formula>0</formula>
    </cfRule>
  </conditionalFormatting>
  <conditionalFormatting sqref="B176">
    <cfRule type="cellIs" dxfId="66" priority="329" stopIfTrue="1" operator="equal">
      <formula>0</formula>
    </cfRule>
  </conditionalFormatting>
  <conditionalFormatting sqref="A176">
    <cfRule type="cellIs" dxfId="65" priority="327" stopIfTrue="1" operator="equal">
      <formula>0</formula>
    </cfRule>
  </conditionalFormatting>
  <conditionalFormatting sqref="B182">
    <cfRule type="cellIs" dxfId="64" priority="319" stopIfTrue="1" operator="equal">
      <formula>0</formula>
    </cfRule>
  </conditionalFormatting>
  <conditionalFormatting sqref="B5">
    <cfRule type="cellIs" dxfId="63" priority="313" stopIfTrue="1" operator="equal">
      <formula>0</formula>
    </cfRule>
  </conditionalFormatting>
  <conditionalFormatting sqref="B15">
    <cfRule type="cellIs" dxfId="62" priority="318" stopIfTrue="1" operator="equal">
      <formula>0</formula>
    </cfRule>
  </conditionalFormatting>
  <conditionalFormatting sqref="B27">
    <cfRule type="cellIs" dxfId="61" priority="304" stopIfTrue="1" operator="equal">
      <formula>0</formula>
    </cfRule>
  </conditionalFormatting>
  <conditionalFormatting sqref="B50">
    <cfRule type="cellIs" dxfId="60" priority="305" stopIfTrue="1" operator="equal">
      <formula>0</formula>
    </cfRule>
  </conditionalFormatting>
  <conditionalFormatting sqref="B109">
    <cfRule type="cellIs" dxfId="59" priority="306" stopIfTrue="1" operator="equal">
      <formula>0</formula>
    </cfRule>
  </conditionalFormatting>
  <conditionalFormatting sqref="B144">
    <cfRule type="cellIs" dxfId="58" priority="302" stopIfTrue="1" operator="equal">
      <formula>0</formula>
    </cfRule>
  </conditionalFormatting>
  <conditionalFormatting sqref="A144">
    <cfRule type="cellIs" dxfId="57" priority="301" stopIfTrue="1" operator="equal">
      <formula>0</formula>
    </cfRule>
  </conditionalFormatting>
  <conditionalFormatting sqref="B184">
    <cfRule type="cellIs" dxfId="56" priority="291" stopIfTrue="1" operator="equal">
      <formula>0</formula>
    </cfRule>
  </conditionalFormatting>
  <conditionalFormatting sqref="C185">
    <cfRule type="cellIs" dxfId="55" priority="279" stopIfTrue="1" operator="equal">
      <formula>0</formula>
    </cfRule>
  </conditionalFormatting>
  <conditionalFormatting sqref="B187">
    <cfRule type="cellIs" dxfId="54" priority="277" stopIfTrue="1" operator="equal">
      <formula>0</formula>
    </cfRule>
  </conditionalFormatting>
  <conditionalFormatting sqref="B186">
    <cfRule type="cellIs" dxfId="53" priority="275" stopIfTrue="1" operator="equal">
      <formula>0</formula>
    </cfRule>
  </conditionalFormatting>
  <conditionalFormatting sqref="A188">
    <cfRule type="cellIs" dxfId="52" priority="274" stopIfTrue="1" operator="equal">
      <formula>0</formula>
    </cfRule>
  </conditionalFormatting>
  <conditionalFormatting sqref="B191">
    <cfRule type="cellIs" dxfId="51" priority="270" stopIfTrue="1" operator="equal">
      <formula>0</formula>
    </cfRule>
  </conditionalFormatting>
  <conditionalFormatting sqref="B193">
    <cfRule type="cellIs" dxfId="50" priority="263" stopIfTrue="1" operator="equal">
      <formula>0</formula>
    </cfRule>
  </conditionalFormatting>
  <conditionalFormatting sqref="C48 E48:F48">
    <cfRule type="cellIs" dxfId="49" priority="268" stopIfTrue="1" operator="equal">
      <formula>0</formula>
    </cfRule>
  </conditionalFormatting>
  <conditionalFormatting sqref="B194">
    <cfRule type="cellIs" dxfId="48" priority="262" stopIfTrue="1" operator="equal">
      <formula>0</formula>
    </cfRule>
  </conditionalFormatting>
  <conditionalFormatting sqref="A195">
    <cfRule type="cellIs" dxfId="47" priority="260" stopIfTrue="1" operator="equal">
      <formula>0</formula>
    </cfRule>
  </conditionalFormatting>
  <conditionalFormatting sqref="B196">
    <cfRule type="cellIs" dxfId="46" priority="219" stopIfTrue="1" operator="equal">
      <formula>0</formula>
    </cfRule>
  </conditionalFormatting>
  <conditionalFormatting sqref="B197">
    <cfRule type="cellIs" dxfId="45" priority="214" stopIfTrue="1" operator="equal">
      <formula>0</formula>
    </cfRule>
  </conditionalFormatting>
  <conditionalFormatting sqref="A203">
    <cfRule type="cellIs" dxfId="44" priority="201" stopIfTrue="1" operator="equal">
      <formula>0</formula>
    </cfRule>
  </conditionalFormatting>
  <conditionalFormatting sqref="A204:A206">
    <cfRule type="cellIs" dxfId="43" priority="183" stopIfTrue="1" operator="equal">
      <formula>0</formula>
    </cfRule>
  </conditionalFormatting>
  <conditionalFormatting sqref="B211">
    <cfRule type="cellIs" dxfId="42" priority="149" stopIfTrue="1" operator="equal">
      <formula>0</formula>
    </cfRule>
  </conditionalFormatting>
  <conditionalFormatting sqref="B212">
    <cfRule type="cellIs" dxfId="41" priority="148" stopIfTrue="1" operator="equal">
      <formula>0</formula>
    </cfRule>
  </conditionalFormatting>
  <conditionalFormatting sqref="C211">
    <cfRule type="cellIs" dxfId="40" priority="147" stopIfTrue="1" operator="equal">
      <formula>0</formula>
    </cfRule>
  </conditionalFormatting>
  <conditionalFormatting sqref="F211">
    <cfRule type="cellIs" dxfId="39" priority="145" stopIfTrue="1" operator="equal">
      <formula>0</formula>
    </cfRule>
  </conditionalFormatting>
  <conditionalFormatting sqref="E211">
    <cfRule type="cellIs" dxfId="38" priority="144" stopIfTrue="1" operator="equal">
      <formula>0</formula>
    </cfRule>
  </conditionalFormatting>
  <conditionalFormatting sqref="A213">
    <cfRule type="cellIs" dxfId="37" priority="143" stopIfTrue="1" operator="equal">
      <formula>0</formula>
    </cfRule>
  </conditionalFormatting>
  <conditionalFormatting sqref="A214">
    <cfRule type="cellIs" dxfId="36" priority="142" stopIfTrue="1" operator="equal">
      <formula>0</formula>
    </cfRule>
  </conditionalFormatting>
  <conditionalFormatting sqref="A215">
    <cfRule type="cellIs" dxfId="35" priority="141" stopIfTrue="1" operator="equal">
      <formula>0</formula>
    </cfRule>
  </conditionalFormatting>
  <conditionalFormatting sqref="B213">
    <cfRule type="cellIs" dxfId="34" priority="139" stopIfTrue="1" operator="equal">
      <formula>0</formula>
    </cfRule>
  </conditionalFormatting>
  <conditionalFormatting sqref="B215">
    <cfRule type="cellIs" dxfId="33" priority="137" stopIfTrue="1" operator="equal">
      <formula>0</formula>
    </cfRule>
  </conditionalFormatting>
  <conditionalFormatting sqref="A216">
    <cfRule type="cellIs" dxfId="32" priority="129" stopIfTrue="1" operator="equal">
      <formula>0</formula>
    </cfRule>
  </conditionalFormatting>
  <conditionalFormatting sqref="A217">
    <cfRule type="cellIs" dxfId="31" priority="128" stopIfTrue="1" operator="equal">
      <formula>0</formula>
    </cfRule>
  </conditionalFormatting>
  <conditionalFormatting sqref="A218">
    <cfRule type="cellIs" dxfId="30" priority="127" stopIfTrue="1" operator="equal">
      <formula>0</formula>
    </cfRule>
  </conditionalFormatting>
  <conditionalFormatting sqref="A219">
    <cfRule type="cellIs" dxfId="29" priority="126" stopIfTrue="1" operator="equal">
      <formula>0</formula>
    </cfRule>
  </conditionalFormatting>
  <conditionalFormatting sqref="A220">
    <cfRule type="cellIs" dxfId="28" priority="125" stopIfTrue="1" operator="equal">
      <formula>0</formula>
    </cfRule>
  </conditionalFormatting>
  <conditionalFormatting sqref="B91">
    <cfRule type="cellIs" dxfId="27" priority="121" stopIfTrue="1" operator="equal">
      <formula>0</formula>
    </cfRule>
  </conditionalFormatting>
  <conditionalFormatting sqref="B90">
    <cfRule type="cellIs" dxfId="26" priority="120" stopIfTrue="1" operator="equal">
      <formula>0</formula>
    </cfRule>
  </conditionalFormatting>
  <conditionalFormatting sqref="B217">
    <cfRule type="cellIs" dxfId="25" priority="119" stopIfTrue="1" operator="equal">
      <formula>0</formula>
    </cfRule>
  </conditionalFormatting>
  <conditionalFormatting sqref="B221">
    <cfRule type="cellIs" dxfId="24" priority="100" stopIfTrue="1" operator="equal">
      <formula>0</formula>
    </cfRule>
  </conditionalFormatting>
  <conditionalFormatting sqref="A222">
    <cfRule type="cellIs" dxfId="23" priority="97" stopIfTrue="1" operator="equal">
      <formula>0</formula>
    </cfRule>
  </conditionalFormatting>
  <conditionalFormatting sqref="A229:A230">
    <cfRule type="cellIs" dxfId="22" priority="92" stopIfTrue="1" operator="equal">
      <formula>0</formula>
    </cfRule>
  </conditionalFormatting>
  <conditionalFormatting sqref="A233">
    <cfRule type="cellIs" dxfId="21" priority="84" stopIfTrue="1" operator="equal">
      <formula>0</formula>
    </cfRule>
  </conditionalFormatting>
  <conditionalFormatting sqref="A241">
    <cfRule type="cellIs" dxfId="20" priority="70" stopIfTrue="1" operator="equal">
      <formula>0</formula>
    </cfRule>
  </conditionalFormatting>
  <conditionalFormatting sqref="A242">
    <cfRule type="cellIs" dxfId="19" priority="65" stopIfTrue="1" operator="equal">
      <formula>0</formula>
    </cfRule>
  </conditionalFormatting>
  <conditionalFormatting sqref="A243">
    <cfRule type="cellIs" dxfId="18" priority="62" stopIfTrue="1" operator="equal">
      <formula>0</formula>
    </cfRule>
  </conditionalFormatting>
  <conditionalFormatting sqref="A244">
    <cfRule type="cellIs" dxfId="17" priority="61" stopIfTrue="1" operator="equal">
      <formula>0</formula>
    </cfRule>
  </conditionalFormatting>
  <conditionalFormatting sqref="A245">
    <cfRule type="cellIs" dxfId="16" priority="60" stopIfTrue="1" operator="equal">
      <formula>0</formula>
    </cfRule>
  </conditionalFormatting>
  <conditionalFormatting sqref="A246">
    <cfRule type="cellIs" dxfId="15" priority="59" stopIfTrue="1" operator="equal">
      <formula>0</formula>
    </cfRule>
  </conditionalFormatting>
  <conditionalFormatting sqref="A247">
    <cfRule type="cellIs" dxfId="14" priority="58" stopIfTrue="1" operator="equal">
      <formula>0</formula>
    </cfRule>
  </conditionalFormatting>
  <conditionalFormatting sqref="A249:A251">
    <cfRule type="cellIs" dxfId="13" priority="56" stopIfTrue="1" operator="equal">
      <formula>0</formula>
    </cfRule>
  </conditionalFormatting>
  <conditionalFormatting sqref="B251">
    <cfRule type="cellIs" dxfId="12" priority="54" stopIfTrue="1" operator="equal">
      <formula>0</formula>
    </cfRule>
  </conditionalFormatting>
  <conditionalFormatting sqref="B250">
    <cfRule type="cellIs" dxfId="11" priority="53" stopIfTrue="1" operator="equal">
      <formula>0</formula>
    </cfRule>
  </conditionalFormatting>
  <conditionalFormatting sqref="B249">
    <cfRule type="cellIs" dxfId="10" priority="52" stopIfTrue="1" operator="equal">
      <formula>0</formula>
    </cfRule>
  </conditionalFormatting>
  <conditionalFormatting sqref="A252">
    <cfRule type="cellIs" dxfId="9" priority="44" stopIfTrue="1" operator="equal">
      <formula>0</formula>
    </cfRule>
  </conditionalFormatting>
  <conditionalFormatting sqref="A253">
    <cfRule type="cellIs" dxfId="8" priority="42" stopIfTrue="1" operator="equal">
      <formula>0</formula>
    </cfRule>
  </conditionalFormatting>
  <conditionalFormatting sqref="A254">
    <cfRule type="cellIs" dxfId="7" priority="41" stopIfTrue="1" operator="equal">
      <formula>0</formula>
    </cfRule>
  </conditionalFormatting>
  <conditionalFormatting sqref="A255">
    <cfRule type="cellIs" dxfId="6" priority="40" stopIfTrue="1" operator="equal">
      <formula>0</formula>
    </cfRule>
  </conditionalFormatting>
  <conditionalFormatting sqref="A256">
    <cfRule type="cellIs" dxfId="5" priority="39" stopIfTrue="1" operator="equal">
      <formula>0</formula>
    </cfRule>
  </conditionalFormatting>
  <conditionalFormatting sqref="A257:A259">
    <cfRule type="cellIs" dxfId="4" priority="37" stopIfTrue="1" operator="equal">
      <formula>0</formula>
    </cfRule>
  </conditionalFormatting>
  <conditionalFormatting sqref="A260">
    <cfRule type="cellIs" dxfId="3" priority="22" stopIfTrue="1" operator="equal">
      <formula>0</formula>
    </cfRule>
  </conditionalFormatting>
  <conditionalFormatting sqref="B260">
    <cfRule type="cellIs" dxfId="2" priority="20" stopIfTrue="1" operator="equal">
      <formula>0</formula>
    </cfRule>
  </conditionalFormatting>
  <conditionalFormatting sqref="A261">
    <cfRule type="cellIs" dxfId="1" priority="5" stopIfTrue="1" operator="equal">
      <formula>0</formula>
    </cfRule>
  </conditionalFormatting>
  <conditionalFormatting sqref="B261">
    <cfRule type="cellIs" dxfId="0" priority="4" stopIfTrue="1" operator="equal">
      <formula>0</formula>
    </cfRule>
  </conditionalFormatting>
  <dataValidations count="5">
    <dataValidation type="decimal" allowBlank="1" showInputMessage="1" showErrorMessage="1" error="Please enter the amount of funding allocated to this project." sqref="G2:G5 G8 G10:G12 G18:G19 G25:G26 G57 G29 G80 G61:G63 G66:G68 G71:G72 G85 G87 G122:G125 G140:G142 G144:G145 G38 G161 G187 G176 G108 G182 G14:G15 G45:G48 G196 G242 G251 G104 G210:G212 G214:G215 G260:G261 G248 G31:G32 G207:G208 G202:G204 G184 G163:G166 G147:G148 G74:G77 G52:G54 G40:G41 G34:G36 G22:G23" xr:uid="{00000000-0002-0000-0000-000000000000}">
      <formula1>0</formula1>
      <formula2>10000000</formula2>
    </dataValidation>
    <dataValidation type="decimal" allowBlank="1" showInputMessage="1" showErrorMessage="1" error="Please enter the amount of funding spent (to date) on this project." sqref="G249:G250 G9 G13 G17 G20:G21 G24 G28 G33 G39 G43:G44 G51 G55:G56 G60 G70 G73 G79 G84 G86 G121 G139 G64:G65 G37 G162 G107 G143 G183 G185:G186 G191 G209 G221 G243 G213 G247 G6:G7" xr:uid="{00000000-0002-0000-0000-000001000000}">
      <formula1>0</formula1>
      <formula2>10000000</formula2>
    </dataValidation>
    <dataValidation type="textLength" allowBlank="1" showInputMessage="1" showErrorMessage="1" error="There is a limit of 1000 characters." sqref="D20 F46 D46 A56 D56:E56 D59 D73 D125:E125 F145 D145 A70:A72 E107 D13:E14 D48 D47:E47" xr:uid="{00000000-0002-0000-0000-000002000000}">
      <formula1>1</formula1>
      <formula2>1000</formula2>
    </dataValidation>
    <dataValidation type="list" allowBlank="1" showInputMessage="1" showErrorMessage="1" error="Please select the primary key result area that your project is addressing from the drop-down list." sqref="B13:B14 B121:B125 B176 B249:B251" xr:uid="{00000000-0002-0000-0000-000003000000}">
      <formula1>#REF!</formula1>
    </dataValidation>
    <dataValidation type="textLength" allowBlank="1" showInputMessage="1" showErrorMessage="1" error="There is a limit of 150 characters" sqref="C14" xr:uid="{00000000-0002-0000-0000-000004000000}">
      <formula1>1</formula1>
      <formula2>150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6">
        <x14:dataValidation type="list" allowBlank="1" showInputMessage="1" showErrorMessage="1" error="Please select the primary key result area that your project is addressing from the drop-down list." xr:uid="{00000000-0002-0000-0000-000008000000}">
          <x14:formula1>
            <xm:f>'\\Parrafp01\group\EPA_WaRR_RMS\WASTE AVOIDANCE AND RECOVERY\PROGRAM IMPLEMENTATION\Supporting Local Communities - Better Waste and Recycling Fund (WLRM ext)\Project Submissions 17-18\[Singleton BWR Aug 2017.xlsx]Drop down lists'!#REF!</xm:f>
          </x14:formula1>
          <xm:sqref>B2:B4</xm:sqref>
        </x14:dataValidation>
        <x14:dataValidation type="list" allowBlank="1" showInputMessage="1" showErrorMessage="1" error="Please select the primary key result area that your project is addressing from the drop-down list." xr:uid="{00000000-0002-0000-0000-000009000000}">
          <x14:formula1>
            <xm:f>'\\Parrafp01\group\EPA_WaRR_RMS\WASTE AVOIDANCE AND RECOVERY\PROGRAM IMPLEMENTATION\Supporting Local Communities - Better Waste and Recycling Fund (WLRM ext)\Project Submissions 17-18\[Bellingen PT Sept 2017.xlsx]Drop down lists'!#REF!</xm:f>
          </x14:formula1>
          <xm:sqref>B6</xm:sqref>
        </x14:dataValidation>
        <x14:dataValidation type="list" allowBlank="1" showInputMessage="1" showErrorMessage="1" error="Please select the primary key result area that your project is addressing from the drop-down list." xr:uid="{00000000-0002-0000-0000-00000C000000}">
          <x14:formula1>
            <xm:f>'\\Parrafp01\group\EPA_WaRR_RMS\WASTE AVOIDANCE AND RECOVERY\PROGRAM IMPLEMENTATION\Supporting Local Communities - Better Waste and Recycling Fund (WLRM ext)\Project Submissions 17-18\[CB1718 PT Aug 2017.xlsx]Drop down lists'!#REF!</xm:f>
          </x14:formula1>
          <xm:sqref>B7:B8</xm:sqref>
        </x14:dataValidation>
        <x14:dataValidation type="list" allowBlank="1" showInputMessage="1" showErrorMessage="1" error="Please select the primary key result area that your project is addressing from the drop-down list." xr:uid="{00000000-0002-0000-0000-00000D000000}">
          <x14:formula1>
            <xm:f>'\\Parrafp01\group\EPA_WaRR_RMS\WASTE AVOIDANCE AND RECOVERY\PROGRAM IMPLEMENTATION\Supporting Local Communities - Better Waste and Recycling Fund (WLRM ext)\Project Submissions 17-18\[Cessnock 1718 Aug 2017.xlsx]Drop down lists'!#REF!</xm:f>
          </x14:formula1>
          <xm:sqref>B9:B12</xm:sqref>
        </x14:dataValidation>
        <x14:dataValidation type="list" allowBlank="1" showInputMessage="1" showErrorMessage="1" error="Please select the primary key result area that your project is addressing from the drop-down list." xr:uid="{00000000-0002-0000-0000-00000F000000}">
          <x14:formula1>
            <xm:f>'\\Parrafp01\group\EPA_WaRR_RMS\WASTE AVOIDANCE AND RECOVERY\PROGRAM IMPLEMENTATION\Supporting Local Communities - Better Waste and Recycling Fund (WLRM ext)\Project Submissions 17-18\[Hills BWRF 17-21 - Y1.xlsx]Drop down lists'!#REF!</xm:f>
          </x14:formula1>
          <xm:sqref>B17:B19</xm:sqref>
        </x14:dataValidation>
        <x14:dataValidation type="list" allowBlank="1" showInputMessage="1" showErrorMessage="1" error="Please select the primary key result area that your project is addressing from the drop-down list." xr:uid="{00000000-0002-0000-0000-000010000000}">
          <x14:formula1>
            <xm:f>'\\Parrafp01\group\EPA_WaRR_RMS\WASTE AVOIDANCE AND RECOVERY\PROGRAM IMPLEMENTATION\Supporting Local Communities - Better Waste and Recycling Fund (WLRM ext)\Project Submissions 17-18\[Hornsby 1718 Aug 2017.xlsx]Drop down lists'!#REF!</xm:f>
          </x14:formula1>
          <xm:sqref>B20</xm:sqref>
        </x14:dataValidation>
        <x14:dataValidation type="list" allowBlank="1" showInputMessage="1" showErrorMessage="1" error="Please select the primary key result area that your project is addressing from the drop-down list." xr:uid="{00000000-0002-0000-0000-000011000000}">
          <x14:formula1>
            <xm:f>'\\parrafp01\Group\EPA_WaRR_RMS\WASTE AVOIDANCE AND RECOVERY\PROGRAM IMPLEMENTATION\Supporting Local Communities - Better Waste and Recycling Fund (WLRM ext)\Project Submissions 17-18\[Hunter Councils 1718 PT Aug 2017.xlsx]Drop down lists'!#REF!</xm:f>
          </x14:formula1>
          <xm:sqref>B21:B22</xm:sqref>
        </x14:dataValidation>
        <x14:dataValidation type="list" allowBlank="1" showInputMessage="1" showErrorMessage="1" error="Please select the primary key result area that your project is addressing from the drop-down list." xr:uid="{00000000-0002-0000-0000-000016000000}">
          <x14:formula1>
            <xm:f>'\\parrafp01\Group\EPA_WaRR_RMS\WASTE AVOIDANCE AND RECOVERY\PROGRAM IMPLEMENTATION\Supporting Local Communities - Better Waste and Recycling Fund (WLRM ext)\Project Submissions 17-18\[WSROC 1718 PT.xlsx]Drop down lists'!#REF!</xm:f>
          </x14:formula1>
          <xm:sqref>B28</xm:sqref>
        </x14:dataValidation>
        <x14:dataValidation type="list" allowBlank="1" showInputMessage="1" showErrorMessage="1" error="Please select the primary key result area that your project is addressing from the drop-down list." xr:uid="{00000000-0002-0000-0000-00001A000000}">
          <x14:formula1>
            <xm:f>'\\Parrafp01\group\EPA_WaRR_RMS\WASTE AVOIDANCE AND RECOVERY\PROGRAM IMPLEMENTATION\Supporting Local Communities - Better Waste and Recycling Fund (WLRM ext)\Project Submissions 17-18\[Richmond Valley 1718 PT Oct17.xlsx]Drop down lists'!#REF!</xm:f>
          </x14:formula1>
          <xm:sqref>B39</xm:sqref>
        </x14:dataValidation>
        <x14:dataValidation type="list" allowBlank="1" showInputMessage="1" showErrorMessage="1" error="Please select the primary key result area that your project is addressing from the drop-down list." xr:uid="{00000000-0002-0000-0000-00001F000000}">
          <x14:formula1>
            <xm:f>'\\Parrafp01\group\EPA_WaRR_RMS\WASTE AVOIDANCE AND RECOVERY\PROGRAM IMPLEMENTATION\Supporting Local Communities - Better Waste and Recycling Fund (WLRM ext)\Project Submissions 17-18\[Muswellbrook 1718 PT Oct17.xlsx]Drop down lists'!#REF!</xm:f>
          </x14:formula1>
          <xm:sqref>B43:B46</xm:sqref>
        </x14:dataValidation>
        <x14:dataValidation type="list" allowBlank="1" showInputMessage="1" showErrorMessage="1" error="Please select the primary key result area that your project is addressing from the drop-down list." xr:uid="{00000000-0002-0000-0000-000021000000}">
          <x14:formula1>
            <xm:f>'\\Parrafp01\group\EPA_WaRR_RMS\WASTE AVOIDANCE AND RECOVERY\PROGRAM IMPLEMENTATION\Supporting Local Communities - Better Waste and Recycling Fund (WLRM ext)\Project Submissions 17-18\[Maitland check wDC about eligible.xlsx]Drop down lists'!#REF!</xm:f>
          </x14:formula1>
          <xm:sqref>B50:B53</xm:sqref>
        </x14:dataValidation>
        <x14:dataValidation type="list" allowBlank="1" showInputMessage="1" showErrorMessage="1" error="Please select the primary key result area that your project is addressing from the drop-down list." xr:uid="{00000000-0002-0000-0000-000023000000}">
          <x14:formula1>
            <xm:f>'\\Parrafp01\group\EPA_WaRR_RMS\WASTE AVOIDANCE AND RECOVERY\PROGRAM IMPLEMENTATION\Supporting Local Communities - Better Waste and Recycling Fund (WLRM ext)\Project Submissions 17-18\[Liverpool 1718 PT.xlsx]Drop down lists'!#REF!</xm:f>
          </x14:formula1>
          <xm:sqref>B213</xm:sqref>
        </x14:dataValidation>
        <x14:dataValidation type="list" allowBlank="1" showInputMessage="1" showErrorMessage="1" error="Please select the primary key result area that your project is addressing from the drop-down list." xr:uid="{00000000-0002-0000-0000-000025000000}">
          <x14:formula1>
            <xm:f>'\\parrafp01\Group\EPA_WaRR_RMS\WASTE AVOIDANCE AND RECOVERY\PROGRAM IMPLEMENTATION\Supporting Local Communities - Better Waste and Recycling Fund (WLRM ext)\Project Submissions 17-18\[Byron 1718 PT.XLSX]Drop down lists'!#REF!</xm:f>
          </x14:formula1>
          <xm:sqref>B56</xm:sqref>
        </x14:dataValidation>
        <x14:dataValidation type="list" allowBlank="1" showInputMessage="1" showErrorMessage="1" error="Please select the primary key result area that your project is addressing from the drop-down list." xr:uid="{00000000-0002-0000-0000-000026000000}">
          <x14:formula1>
            <xm:f>'N:\EPA_WaRR_RMS\WASTE AVOIDANCE AND RECOVERY\PROGRAM IMPLEMENTATION\Supporting Local Communities - Better Waste and Recycling Fund (WLRM ext)\Project Submissions 17-18\[Maitland 1718 PT v3.xlsx]Drop down lists'!#REF!</xm:f>
          </x14:formula1>
          <xm:sqref>B57</xm:sqref>
        </x14:dataValidation>
        <x14:dataValidation type="list" allowBlank="1" showInputMessage="1" showErrorMessage="1" error="Please select the primary key result area that your project is addressing from the drop-down list." xr:uid="{00000000-0002-0000-0000-000027000000}">
          <x14:formula1>
            <xm:f>'\\parrafp01\Group\EPA_WaRR_RMS\WASTE AVOIDANCE AND RECOVERY\PROGRAM IMPLEMENTATION\Supporting Local Communities - Better Waste and Recycling Fund (WLRM ext)\Project Submissions 17-18\[Woollahra 1718 PT.XLSX]Drop down lists'!#REF!</xm:f>
          </x14:formula1>
          <xm:sqref>B59</xm:sqref>
        </x14:dataValidation>
        <x14:dataValidation type="list" allowBlank="1" showInputMessage="1" showErrorMessage="1" error="Please select the primary key result area that your project is addressing from the drop-down list." xr:uid="{00000000-0002-0000-0000-000028000000}">
          <x14:formula1>
            <xm:f>'C:\Users\roberthm\AppData\Local\Microsoft\Windows\Temporary Internet Files\Content.Outlook\HJH6IN13\[Newcastle BWR Fund Project Tables 2017-18_FINAL (002).XLSX]Drop down lists'!#REF!</xm:f>
          </x14:formula1>
          <xm:sqref>B60:B64 B196</xm:sqref>
        </x14:dataValidation>
        <x14:dataValidation type="list" allowBlank="1" showInputMessage="1" showErrorMessage="1" error="Please select the primary key result area that your project is addressing from the drop-down list." xr:uid="{00000000-0002-0000-0000-000029000000}">
          <x14:formula1>
            <xm:f>'N:\EPA_WaRR_RMS\WASTE AVOIDANCE AND RECOVERY\PROGRAM IMPLEMENTATION\Supporting Local Communities - Better Waste and Recycling Fund (WLRM ext)\Project Submissions 17-18\[Blacktown BWR Fund 2017-21.xlsx]Drop down lists'!#REF!</xm:f>
          </x14:formula1>
          <xm:sqref>B65:B68 B79:B80</xm:sqref>
        </x14:dataValidation>
        <x14:dataValidation type="list" allowBlank="1" showInputMessage="1" showErrorMessage="1" error="Please select the primary key result area that your project is addressing from the drop-down list." xr:uid="{00000000-0002-0000-0000-00002A000000}">
          <x14:formula1>
            <xm:f>'\\parrafp01\Group\EPA_WaRR_RMS\WASTE AVOIDANCE AND RECOVERY\PROGRAM IMPLEMENTATION\Supporting Local Communities - Better Waste and Recycling Fund (WLRM ext)\Project Submissions 17-18\Mosman\[Mosman 1718 PT FINAL.xlsx]Drop down lists'!#REF!</xm:f>
          </x14:formula1>
          <xm:sqref>B70:B72</xm:sqref>
        </x14:dataValidation>
        <x14:dataValidation type="list" allowBlank="1" showInputMessage="1" showErrorMessage="1" error="Please select the primary key result area that your project is addressing from the drop-down list." xr:uid="{00000000-0002-0000-0000-00002B000000}">
          <x14:formula1>
            <xm:f>'C:\Users\roberthm\AppData\Local\Microsoft\Windows\Temporary Internet Files\Content.Outlook\HJH6IN13\[Project Table - Canada Bay BWR Fund 2017-21.xlsx]Drop down lists'!#REF!</xm:f>
          </x14:formula1>
          <xm:sqref>B73</xm:sqref>
        </x14:dataValidation>
        <x14:dataValidation type="list" allowBlank="1" showInputMessage="1" showErrorMessage="1" error="Please select the primary key result area that your project is addressing from the drop-down list." xr:uid="{00000000-0002-0000-0000-000031000000}">
          <x14:formula1>
            <xm:f>'W:\EPA_WaRR_RMS\WASTE AVOIDANCE AND RECOVERY\PROGRAM IMPLEMENTATION\RD - Better Waste and Recycling Fund (WLRM ext)\Project Tables 18-19\[Nth Sydney 1718 1819 PT.xlsx]Drop down lists'!#REF!</xm:f>
          </x14:formula1>
          <xm:sqref>B84:B87</xm:sqref>
        </x14:dataValidation>
        <x14:dataValidation type="list" allowBlank="1" showInputMessage="1" showErrorMessage="1" error="Please select the primary key result area that your project is addressing from the drop-down list." xr:uid="{00000000-0002-0000-0000-000036000000}">
          <x14:formula1>
            <xm:f>'\\parrafp01.dec.int\Group\EPA_WaRR_RMS\WASTE AVOIDANCE AND RECOVERY\PROGRAM IMPLEMENTATION\RD - Better Waste and Recycling Fund (WLRM ext)\Project Tables 18-19\[Canterbury-Bankstown 1819 PT.xlsx]Drop down lists'!#REF!</xm:f>
          </x14:formula1>
          <xm:sqref>B139:B142</xm:sqref>
        </x14:dataValidation>
        <x14:dataValidation type="list" allowBlank="1" showInputMessage="1" showErrorMessage="1" error="Please select the primary key result area that your project is addressing from the drop-down list." xr:uid="{00000000-0002-0000-0000-000037000000}">
          <x14:formula1>
            <xm:f>'\\parrafp01.dec.int\Group\EPA_WaRR_RMS\WASTE AVOIDANCE AND RECOVERY\PROGRAM IMPLEMENTATION\RD - Better Waste and Recycling Fund (WLRM ext)\Project Tables 18-19\[Sutherland 1819 PT &amp; 1718 PT.xlsx]Drop down lists'!#REF!</xm:f>
          </x14:formula1>
          <xm:sqref>B143:B145</xm:sqref>
        </x14:dataValidation>
        <x14:dataValidation type="list" allowBlank="1" showInputMessage="1" showErrorMessage="1" error="Please select the primary key result area that your project is addressing from the drop-down list." xr:uid="{00000000-0002-0000-0000-00003C000000}">
          <x14:formula1>
            <xm:f>'C:\Users\roberthm\AppData\Local\Microsoft\Windows\INetCache\Content.Outlook\XQ2BUY0N\[2018 08 MIDWASTE 1718 projects report.xlsx]Drop down lists'!#REF!</xm:f>
          </x14:formula1>
          <xm:sqref>B161</xm:sqref>
        </x14:dataValidation>
        <x14:dataValidation type="list" allowBlank="1" showInputMessage="1" showErrorMessage="1" error="Please select the primary key result area that your project is addressing from the drop-down list." xr:uid="{00000000-0002-0000-0000-00003F000000}">
          <x14:formula1>
            <xm:f>'C:\Users\roberthm\AppData\Local\Microsoft\Windows\INetCache\Content.Outlook\RUYMOPVQ\[Hunters Hill BWR 2 July 2018 1718 1819 CEA.xlsx]Drop down lists'!#REF!</xm:f>
          </x14:formula1>
          <xm:sqref>B162:B163</xm:sqref>
        </x14:dataValidation>
        <x14:dataValidation type="list" allowBlank="1" showInputMessage="1" showErrorMessage="1" error="Please select the primary key result area that your project is addressing from the drop-down list." xr:uid="{00000000-0002-0000-0000-000041000000}">
          <x14:formula1>
            <xm:f>'C:\Users\roberthm\AppData\Local\Microsoft\Windows\INetCache\Content.Outlook\32L8LG93\[Better Waste and Recycling Fund 2017-2021 Fairfield City Council.xlsx]Drop down lists'!#REF!</xm:f>
          </x14:formula1>
          <xm:sqref>B164:B166</xm:sqref>
        </x14:dataValidation>
        <x14:dataValidation type="list" allowBlank="1" showInputMessage="1" showErrorMessage="1" error="Please select the primary key result area that your project is addressing from the drop-down list." xr:uid="{00000000-0002-0000-0000-000042000000}">
          <x14:formula1>
            <xm:f>'\\Parrafp01\group\EPA_WaRR_RMS\WASTE AVOIDANCE AND RECOVERY\PROGRAM IMPLEMENTATION\Supporting Local Communities - Better Waste and Recycling Fund (WLRM ext)\Project Submissions 17-18\[Midcoast final 1718 PT Approved.xlsx]Drop down lists'!#REF!</xm:f>
          </x14:formula1>
          <xm:sqref>B109 B47:B49 B197</xm:sqref>
        </x14:dataValidation>
        <x14:dataValidation type="list" allowBlank="1" showInputMessage="1" showErrorMessage="1" error="Please select the primary key result area that your project is addressing from the drop-down list." xr:uid="{00000000-0002-0000-0000-000043000000}">
          <x14:formula1>
            <xm:f>'\\parrafp01.dec.int\Group\EPA_WaRR_RMS\WASTE AVOIDANCE AND RECOVERY\PROGRAM IMPLEMENTATION\RD - Better Waste and Recycling Fund (WLRM ext)\Project Tables 18-19\[Canada Bay 1819 PT &amp; 1718 rpt.xlsx]Drop down lists'!#REF!</xm:f>
          </x14:formula1>
          <xm:sqref>B182</xm:sqref>
        </x14:dataValidation>
        <x14:dataValidation type="list" allowBlank="1" showInputMessage="1" showErrorMessage="1" error="Please select the primary key result area that your project is addressing from the drop-down list." xr:uid="{00000000-0002-0000-0000-000045000000}">
          <x14:formula1>
            <xm:f>'[Copy of MACROC BWR Fund 2017-21.xlsx]Drop down lists'!#REF!</xm:f>
          </x14:formula1>
          <xm:sqref>B215</xm:sqref>
        </x14:dataValidation>
        <x14:dataValidation type="list" allowBlank="1" showInputMessage="1" showErrorMessage="1" error="Please select the primary key result area that your project is addressing from the drop-down list." xr:uid="{00000000-0002-0000-0000-000046000000}">
          <x14:formula1>
            <xm:f>'W:\EPA_WaRR_RMS\WASTE AVOIDANCE AND RECOVERY\PROGRAM IMPLEMENTATION\RD - Better Waste and Recycling Fund (WLRM ext)\Project Tables 18-19\[Campbelltown 1819 PT v2.xlsx]Drop down lists'!#REF!</xm:f>
          </x14:formula1>
          <xm:sqref>B186:B187</xm:sqref>
        </x14:dataValidation>
        <x14:dataValidation type="list" allowBlank="1" showInputMessage="1" showErrorMessage="1" error="Please select the primary key result area that your project is addressing from the drop-down list." xr:uid="{00000000-0002-0000-0000-000047000000}">
          <x14:formula1>
            <xm:f>'[Cumberland 1819 PT v2.xlsx]Drop down lists'!#REF!</xm:f>
          </x14:formula1>
          <xm:sqref>B191</xm:sqref>
        </x14:dataValidation>
        <x14:dataValidation type="list" allowBlank="1" showInputMessage="1" showErrorMessage="1" error="Please select the primary key result area that your project is addressing from the drop-down list." xr:uid="{00000000-0002-0000-0000-000048000000}">
          <x14:formula1>
            <xm:f>'\\parrafp01.dec.int\Group\EPA_WaRR_RMS\WASTE AVOIDANCE AND RECOVERY\PROGRAM IMPLEMENTATION\RD - Better Waste and Recycling Fund (WLRM ext)\Project Tables 19-20\[Kyogle 1920.xlsx]Drop down lists'!#REF!</xm:f>
          </x14:formula1>
          <xm:sqref>B193:B194</xm:sqref>
        </x14:dataValidation>
        <x14:dataValidation type="list" allowBlank="1" showInputMessage="1" showErrorMessage="1" error="Please select the primary key result area that your project is addressing from the drop-down list." xr:uid="{00000000-0002-0000-0000-00004D000000}">
          <x14:formula1>
            <xm:f>'W:\EPA_WaRR_RMS\WASTE AVOIDANCE AND RECOVERY\PROGRAM IMPLEMENTATION\RD - Better Waste and Recycling Fund (WLRM ext)\Project Tables 19-20\[Waverley 1920 PT.xlsx]Drop down lists'!#REF!</xm:f>
          </x14:formula1>
          <xm:sqref>B211:B212</xm:sqref>
        </x14:dataValidation>
        <x14:dataValidation type="list" allowBlank="1" showInputMessage="1" showErrorMessage="1" error="Please select the primary key result area that your project is addressing from the drop-down list." xr:uid="{00000000-0002-0000-0000-00004F000000}">
          <x14:formula1>
            <xm:f>'\\parrafp01.dec.int\Group\EPA_WaRR_RMS\WASTE AVOIDANCE AND RECOVERY\PROGRAM IMPLEMENTATION\RD - Better Waste and Recycling Fund (WLRM ext)\Project Tables 19-20\[Singleton 1920 PT draft.xlsx]Drop down lists'!#REF!</xm:f>
          </x14:formula1>
          <xm:sqref>B221</xm:sqref>
        </x14:dataValidation>
        <x14:dataValidation type="list" allowBlank="1" showInputMessage="1" showErrorMessage="1" error="Please select the primary key result area that your project is addressing from the drop-down list." xr:uid="{00000000-0002-0000-0000-000051000000}">
          <x14:formula1>
            <xm:f>'\\parrafp01.dec.int\Group\EPA_WaRR_RMS\WASTE AVOIDANCE AND RECOVERY\PROGRAM IMPLEMENTATION\RD - Better Waste and Recycling Fund (WLRM ext)\Project Tables 19-20 - CM9\[Parramatta 1920 PT draft with comments.xlsx]Drop down lists'!#REF!</xm:f>
          </x14:formula1>
          <xm:sqref>B242</xm:sqref>
        </x14:dataValidation>
        <x14:dataValidation type="list" allowBlank="1" showInputMessage="1" showErrorMessage="1" error="Please select the primary key result area that your project is addressing from the drop-down list." xr:uid="{00000000-0002-0000-0000-00002E000000}">
          <x14:formula1>
            <xm:f>'[Randwick 1718 PT.xlsx]Drop down lists'!#REF!</xm:f>
          </x14:formula1>
          <xm:sqref>B74:B75</xm:sqref>
        </x14:dataValidation>
        <x14:dataValidation type="list" allowBlank="1" showInputMessage="1" showErrorMessage="1" error="Please select the primary key result area that your project is addressing from the drop-down list." xr:uid="{AFD2D967-4645-4825-910F-AFE50F7BBCC5}">
          <x14:formula1>
            <xm:f>'\\parrafp01.dec.int\Group\EPA_WaRR_RMS\WASTE AVOIDANCE AND RECOVERY\PROGRAM IMPLEMENTATION\DPIE_LG_Better Waste and Recycling Fund (WLRM ext)\Project Tables 19-20 - CM9\[Kiama 1920 draft.xlsx]Drop down lists'!#REF!</xm:f>
          </x14:formula1>
          <xm:sqref>B260</xm:sqref>
        </x14:dataValidation>
        <x14:dataValidation type="list" allowBlank="1" showInputMessage="1" showErrorMessage="1" error="Please select the primary key result area that your project is addressing from the drop-down list." xr:uid="{2288ECDE-229C-4AF3-9AD1-EA428F715C07}">
          <x14:formula1>
            <xm:f>'[Wollongong 1920 v2.xlsx]Drop down lists'!#REF!</xm:f>
          </x14:formula1>
          <xm:sqref>B261</xm:sqref>
        </x14:dataValidation>
        <x14:dataValidation type="list" allowBlank="1" showInputMessage="1" showErrorMessage="1" error="Please select the primary key result area that your project is addressing from the drop-down list." xr:uid="{00000000-0002-0000-0000-000017000000}">
          <x14:formula1>
            <xm:f>'\\parrafp01\Group\EPA_WaRR_RMS\WASTE AVOIDANCE AND RECOVERY\PROGRAM IMPLEMENTATION\Supporting Local Communities - Better Waste and Recycling Fund (WLRM ext)\Project Submissions 17-18\[Waverley 1718 PT Aug 2017.xlsx]Drop down lists'!#REF!</xm:f>
          </x14:formula1>
          <xm:sqref>B31:B32</xm:sqref>
        </x14:dataValidation>
        <x14:dataValidation type="list" allowBlank="1" showInputMessage="1" showErrorMessage="1" error="Please select the primary key result area that your project is addressing from the drop-down list." xr:uid="{00000000-0002-0000-0000-000014000000}">
          <x14:formula1>
            <xm:f>'\\Parrafp01\group\EPA_WaRR_RMS\WASTE AVOIDANCE AND RECOVERY\PROGRAM IMPLEMENTATION\Supporting Local Communities - Better Waste and Recycling Fund (WLRM ext)\Project Submissions 17-18\[Ku-ring-gai 1718 PT Aug 2017.XLSX]Drop down lists'!#REF!</xm:f>
          </x14:formula1>
          <xm:sqref>B23:B24</xm:sqref>
        </x14:dataValidation>
        <x14:dataValidation type="list" allowBlank="1" showInputMessage="1" showErrorMessage="1" error="Please select the primary key result area that your project is addressing from the drop-down list." xr:uid="{00000000-0002-0000-0000-000044000000}">
          <x14:formula1>
            <xm:f>'[Wollondilly BWR Fund 2017-21 - 2018-19 update v2.xlsx]Drop down lists'!#REF!</xm:f>
          </x14:formula1>
          <xm:sqref>B184</xm:sqref>
        </x14:dataValidation>
        <x14:dataValidation type="list" allowBlank="1" showInputMessage="1" showErrorMessage="1" error="Please select the primary key result area that your project is addressing from the drop-down list." xr:uid="{00000000-0002-0000-0000-00003A000000}">
          <x14:formula1>
            <xm:f>'C:\Users\roberthm\AppData\Local\Microsoft\Windows\INetCache\Content.Outlook\RUYMOPVQ\[Ryde BWR Fund 2017-21 Template.xlsx]Drop down lists'!#REF!</xm:f>
          </x14:formula1>
          <xm:sqref>B148</xm:sqref>
        </x14:dataValidation>
        <x14:dataValidation type="list" allowBlank="1" showInputMessage="1" showErrorMessage="1" error="Please select the primary key result area that your project is addressing from the drop-down list." xr:uid="{00000000-0002-0000-0000-000024000000}">
          <x14:formula1>
            <xm:f>'N:\EPA_WaRR_RMS\WASTE AVOIDANCE AND RECOVERY\PROGRAM IMPLEMENTATION\Supporting Local Communities - Better Waste and Recycling Fund (WLRM ext)\Project Submissions 17-18\[Wollongong 1718 PT.xlsx]Drop down lists'!#REF!</xm:f>
          </x14:formula1>
          <xm:sqref>B54:B55</xm:sqref>
        </x14:dataValidation>
        <x14:dataValidation type="list" allowBlank="1" showInputMessage="1" showErrorMessage="1" error="Please select the primary key result area that your project is addressing from the drop-down list." xr:uid="{00000000-0002-0000-0000-00001E000000}">
          <x14:formula1>
            <xm:f>'\\Parrafp01\group\EPA_WaRR_RMS\WASTE AVOIDANCE AND RECOVERY\PROGRAM IMPLEMENTATION\Supporting Local Communities - Better Waste and Recycling Fund (WLRM ext)\Project Submissions 17-18\[Nambucca PT Sept17.xlsx]Drop down lists'!#REF!</xm:f>
          </x14:formula1>
          <xm:sqref>B42</xm:sqref>
        </x14:dataValidation>
        <x14:dataValidation type="list" allowBlank="1" showInputMessage="1" showErrorMessage="1" error="Please select the primary key result area that your project is addressing from the drop-down list." xr:uid="{00000000-0002-0000-0000-00001B000000}">
          <x14:formula1>
            <xm:f>'\\Parrafp01\group\EPA_WaRR_RMS\WASTE AVOIDANCE AND RECOVERY\PROGRAM IMPLEMENTATION\Supporting Local Communities - Better Waste and Recycling Fund (WLRM ext)\Project Submissions 17-18\[Parramatta BWR 1718.xlsx]Drop down lists'!#REF!</xm:f>
          </x14:formula1>
          <xm:sqref>B40:B41</xm:sqref>
        </x14:dataValidation>
        <x14:dataValidation type="list" allowBlank="1" showInputMessage="1" showErrorMessage="1" error="Please select the primary key result area that your project is addressing from the drop-down list." xr:uid="{00000000-0002-0000-0000-000019000000}">
          <x14:formula1>
            <xm:f>'\\parrafp01\Group\EPA_WaRR_RMS\WASTE AVOIDANCE AND RECOVERY\PROGRAM IMPLEMENTATION\Supporting Local Communities - Better Waste and Recycling Fund (WLRM ext)\Project Submissions 17-18\[SSROC 1718 Aug 2017.xlsx]Drop down lists'!#REF!</xm:f>
          </x14:formula1>
          <xm:sqref>B33:B38</xm:sqref>
        </x14:dataValidation>
        <x14:dataValidation type="list" allowBlank="1" showInputMessage="1" showErrorMessage="1" error="Please select the primary key result area that your project is addressing from the drop-down list." xr:uid="{00000000-0002-0000-0000-000015000000}">
          <x14:formula1>
            <xm:f>'\\Parrafp01\group\EPA_WaRR_RMS\WASTE AVOIDANCE AND RECOVERY\PROGRAM IMPLEMENTATION\Supporting Local Communities - Better Waste and Recycling Fund (WLRM ext)\Project Submissions 17-18\[Lake Mac PT Sept 17.xlsx]Drop down lists'!#REF!</xm:f>
          </x14:formula1>
          <xm:sqref>B25:B27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2017-18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2019-12-10T00:43:19Z</dcterms:modified>
</cp:coreProperties>
</file>