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FF3504B7-2D6C-4753-AD86-EB89D5927193}" xr6:coauthVersionLast="41" xr6:coauthVersionMax="41" xr10:uidLastSave="{00000000-0000-0000-0000-000000000000}"/>
  <bookViews>
    <workbookView xWindow="-28920" yWindow="5175" windowWidth="29040" windowHeight="15840" firstSheet="1"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4" i="1" l="1"/>
  <c r="H134" i="1"/>
  <c r="I134" i="1"/>
  <c r="K134" i="1"/>
  <c r="F135" i="1"/>
  <c r="H135" i="1"/>
  <c r="I135" i="1"/>
  <c r="K135" i="1"/>
  <c r="F76" i="1" l="1"/>
  <c r="H76" i="1"/>
  <c r="I76" i="1"/>
  <c r="K76" i="1"/>
  <c r="N314" i="1" l="1"/>
  <c r="O314" i="1"/>
  <c r="P314" i="1"/>
  <c r="Q314" i="1"/>
  <c r="N315" i="1"/>
  <c r="O315" i="1"/>
  <c r="P315" i="1"/>
  <c r="Q315" i="1"/>
  <c r="N316" i="1"/>
  <c r="O316" i="1"/>
  <c r="P316" i="1"/>
  <c r="Q316" i="1"/>
  <c r="N317" i="1"/>
  <c r="O317" i="1"/>
  <c r="P317" i="1"/>
  <c r="Q317" i="1"/>
  <c r="N318" i="1"/>
  <c r="O318" i="1"/>
  <c r="P318" i="1"/>
  <c r="Q318" i="1"/>
  <c r="N319" i="1"/>
  <c r="O319" i="1"/>
  <c r="P319" i="1"/>
  <c r="Q319" i="1"/>
  <c r="N320" i="1"/>
  <c r="O320" i="1"/>
  <c r="P320" i="1"/>
  <c r="Q320" i="1"/>
  <c r="N321" i="1"/>
  <c r="O321" i="1"/>
  <c r="P321" i="1"/>
  <c r="Q321" i="1"/>
  <c r="N322" i="1"/>
  <c r="O322" i="1"/>
  <c r="P322" i="1"/>
  <c r="Q322" i="1"/>
  <c r="N323" i="1"/>
  <c r="O323" i="1"/>
  <c r="P323" i="1"/>
  <c r="Q323" i="1"/>
  <c r="N324" i="1"/>
  <c r="O324" i="1"/>
  <c r="P324" i="1"/>
  <c r="Q324" i="1"/>
  <c r="N325" i="1"/>
  <c r="O325" i="1"/>
  <c r="P325" i="1"/>
  <c r="Q325" i="1"/>
  <c r="N326" i="1"/>
  <c r="O326" i="1"/>
  <c r="P326" i="1"/>
  <c r="Q326" i="1"/>
  <c r="N327" i="1"/>
  <c r="O327" i="1"/>
  <c r="P327" i="1"/>
  <c r="Q327" i="1"/>
  <c r="N328" i="1"/>
  <c r="O328" i="1"/>
  <c r="P328" i="1"/>
  <c r="Q328" i="1"/>
  <c r="N329" i="1"/>
  <c r="O329" i="1"/>
  <c r="P329" i="1"/>
  <c r="Q329" i="1"/>
  <c r="N330" i="1"/>
  <c r="O330" i="1"/>
  <c r="P330" i="1"/>
  <c r="Q330" i="1"/>
  <c r="N331" i="1"/>
  <c r="O331" i="1"/>
  <c r="P331" i="1"/>
  <c r="Q331" i="1"/>
  <c r="N332" i="1"/>
  <c r="O332" i="1"/>
  <c r="P332" i="1"/>
  <c r="Q332" i="1"/>
  <c r="N333" i="1"/>
  <c r="O333" i="1"/>
  <c r="P333" i="1"/>
  <c r="Q333" i="1"/>
  <c r="N334" i="1"/>
  <c r="O334" i="1"/>
  <c r="P334" i="1"/>
  <c r="Q334" i="1"/>
  <c r="N335" i="1"/>
  <c r="O335" i="1"/>
  <c r="P335" i="1"/>
  <c r="Q335" i="1"/>
  <c r="N336" i="1"/>
  <c r="O336" i="1"/>
  <c r="P336" i="1"/>
  <c r="Q336" i="1"/>
  <c r="N337" i="1"/>
  <c r="O337" i="1"/>
  <c r="P337" i="1"/>
  <c r="Q337" i="1"/>
  <c r="N338" i="1"/>
  <c r="O338" i="1"/>
  <c r="P338" i="1"/>
  <c r="Q338" i="1"/>
  <c r="N339" i="1"/>
  <c r="O339" i="1"/>
  <c r="P339" i="1"/>
  <c r="Q339" i="1"/>
  <c r="N340" i="1"/>
  <c r="O340" i="1"/>
  <c r="P340" i="1"/>
  <c r="Q340" i="1"/>
  <c r="N341" i="1"/>
  <c r="O341" i="1"/>
  <c r="P341" i="1"/>
  <c r="Q341" i="1"/>
  <c r="N342" i="1"/>
  <c r="O342" i="1"/>
  <c r="P342" i="1"/>
  <c r="Q342" i="1"/>
  <c r="N343" i="1"/>
  <c r="O343" i="1"/>
  <c r="P343" i="1"/>
  <c r="Q343" i="1"/>
  <c r="N344" i="1"/>
  <c r="O344" i="1"/>
  <c r="P344" i="1"/>
  <c r="Q344" i="1"/>
  <c r="N345" i="1"/>
  <c r="O345" i="1"/>
  <c r="P345" i="1"/>
  <c r="Q345" i="1"/>
  <c r="N346" i="1"/>
  <c r="O346" i="1"/>
  <c r="P346" i="1"/>
  <c r="Q346" i="1"/>
  <c r="N347" i="1"/>
  <c r="O347" i="1"/>
  <c r="P347" i="1"/>
  <c r="Q347" i="1"/>
  <c r="N348" i="1"/>
  <c r="O348" i="1"/>
  <c r="P348" i="1"/>
  <c r="Q348" i="1"/>
  <c r="N349" i="1"/>
  <c r="O349" i="1"/>
  <c r="P349" i="1"/>
  <c r="Q349" i="1"/>
  <c r="N350" i="1"/>
  <c r="O350" i="1"/>
  <c r="P350" i="1"/>
  <c r="Q350" i="1"/>
  <c r="N351" i="1"/>
  <c r="O351" i="1"/>
  <c r="P351" i="1"/>
  <c r="Q351" i="1"/>
  <c r="N352" i="1"/>
  <c r="O352" i="1"/>
  <c r="P352" i="1"/>
  <c r="Q352" i="1"/>
  <c r="N353" i="1"/>
  <c r="O353" i="1"/>
  <c r="P353" i="1"/>
  <c r="Q353" i="1"/>
  <c r="N354" i="1"/>
  <c r="O354" i="1"/>
  <c r="P354" i="1"/>
  <c r="Q354" i="1"/>
  <c r="N355" i="1"/>
  <c r="O355" i="1"/>
  <c r="P355" i="1"/>
  <c r="Q355" i="1"/>
  <c r="N356" i="1"/>
  <c r="O356" i="1"/>
  <c r="P356" i="1"/>
  <c r="Q356" i="1"/>
  <c r="N357" i="1"/>
  <c r="O357" i="1"/>
  <c r="P357" i="1"/>
  <c r="Q357" i="1"/>
  <c r="N358" i="1"/>
  <c r="O358" i="1"/>
  <c r="P358" i="1"/>
  <c r="Q358" i="1"/>
  <c r="N359" i="1"/>
  <c r="O359" i="1"/>
  <c r="P359" i="1"/>
  <c r="Q359" i="1"/>
  <c r="N360" i="1"/>
  <c r="O360" i="1"/>
  <c r="P360" i="1"/>
  <c r="Q360" i="1"/>
  <c r="N361" i="1"/>
  <c r="O361" i="1"/>
  <c r="P361" i="1"/>
  <c r="Q361" i="1"/>
  <c r="N362" i="1"/>
  <c r="O362" i="1"/>
  <c r="P362" i="1"/>
  <c r="Q362" i="1"/>
  <c r="N363" i="1"/>
  <c r="O363" i="1"/>
  <c r="P363" i="1"/>
  <c r="Q363" i="1"/>
  <c r="N364" i="1"/>
  <c r="O364" i="1"/>
  <c r="P364" i="1"/>
  <c r="Q364" i="1"/>
  <c r="N365" i="1"/>
  <c r="O365" i="1"/>
  <c r="P365" i="1"/>
  <c r="Q365" i="1"/>
  <c r="N366" i="1"/>
  <c r="O366" i="1"/>
  <c r="P366" i="1"/>
  <c r="Q366" i="1"/>
  <c r="N367" i="1"/>
  <c r="O367" i="1"/>
  <c r="P367" i="1"/>
  <c r="Q367" i="1"/>
  <c r="N368" i="1"/>
  <c r="O368" i="1"/>
  <c r="P368" i="1"/>
  <c r="Q368" i="1"/>
  <c r="N369" i="1"/>
  <c r="O369" i="1"/>
  <c r="P369" i="1"/>
  <c r="Q369" i="1"/>
  <c r="N370" i="1"/>
  <c r="O370" i="1"/>
  <c r="P370" i="1"/>
  <c r="Q370" i="1"/>
  <c r="N371" i="1"/>
  <c r="O371" i="1"/>
  <c r="P371" i="1"/>
  <c r="Q371" i="1"/>
  <c r="N372" i="1"/>
  <c r="O372" i="1"/>
  <c r="P372" i="1"/>
  <c r="Q372" i="1"/>
  <c r="N373" i="1"/>
  <c r="O373" i="1"/>
  <c r="P373" i="1"/>
  <c r="Q373" i="1"/>
  <c r="N374" i="1"/>
  <c r="O374" i="1"/>
  <c r="P374" i="1"/>
  <c r="Q374" i="1"/>
  <c r="N375" i="1"/>
  <c r="O375" i="1"/>
  <c r="P375" i="1"/>
  <c r="Q375" i="1"/>
  <c r="N376" i="1"/>
  <c r="O376" i="1"/>
  <c r="P376" i="1"/>
  <c r="Q376" i="1"/>
  <c r="N377" i="1"/>
  <c r="O377" i="1"/>
  <c r="P377" i="1"/>
  <c r="Q377" i="1"/>
  <c r="N378" i="1"/>
  <c r="O378" i="1"/>
  <c r="P378" i="1"/>
  <c r="Q378" i="1"/>
  <c r="N379" i="1"/>
  <c r="O379" i="1"/>
  <c r="P379" i="1"/>
  <c r="Q379" i="1"/>
  <c r="N380" i="1"/>
  <c r="O380" i="1"/>
  <c r="P380" i="1"/>
  <c r="Q380" i="1"/>
  <c r="N381" i="1"/>
  <c r="O381" i="1"/>
  <c r="P381" i="1"/>
  <c r="Q381" i="1"/>
  <c r="N382" i="1"/>
  <c r="O382" i="1"/>
  <c r="P382" i="1"/>
  <c r="Q382" i="1"/>
  <c r="N383" i="1"/>
  <c r="O383" i="1"/>
  <c r="P383" i="1"/>
  <c r="Q383" i="1"/>
  <c r="N384" i="1"/>
  <c r="O384" i="1"/>
  <c r="P384" i="1"/>
  <c r="Q384" i="1"/>
  <c r="N385" i="1"/>
  <c r="O385" i="1"/>
  <c r="P385" i="1"/>
  <c r="Q385" i="1"/>
  <c r="N386" i="1"/>
  <c r="O386" i="1"/>
  <c r="P386" i="1"/>
  <c r="Q386" i="1"/>
  <c r="N387" i="1"/>
  <c r="O387" i="1"/>
  <c r="P387" i="1"/>
  <c r="Q387" i="1"/>
  <c r="N388" i="1"/>
  <c r="O388" i="1"/>
  <c r="P388" i="1"/>
  <c r="Q388" i="1"/>
  <c r="N389" i="1"/>
  <c r="O389" i="1"/>
  <c r="P389" i="1"/>
  <c r="Q389" i="1"/>
  <c r="N390" i="1"/>
  <c r="O390" i="1"/>
  <c r="P390" i="1"/>
  <c r="Q390" i="1"/>
  <c r="N391" i="1"/>
  <c r="O391" i="1"/>
  <c r="P391" i="1"/>
  <c r="Q391" i="1"/>
  <c r="N392" i="1"/>
  <c r="O392" i="1"/>
  <c r="P392" i="1"/>
  <c r="Q392" i="1"/>
  <c r="N393" i="1"/>
  <c r="O393" i="1"/>
  <c r="P393" i="1"/>
  <c r="Q393" i="1"/>
  <c r="N394" i="1"/>
  <c r="O394" i="1"/>
  <c r="P394" i="1"/>
  <c r="Q394" i="1"/>
  <c r="N395" i="1"/>
  <c r="O395" i="1"/>
  <c r="P395" i="1"/>
  <c r="Q395" i="1"/>
  <c r="N396" i="1"/>
  <c r="O396" i="1"/>
  <c r="P396" i="1"/>
  <c r="Q396" i="1"/>
  <c r="N397" i="1"/>
  <c r="O397" i="1"/>
  <c r="P397" i="1"/>
  <c r="Q397" i="1"/>
  <c r="N398" i="1"/>
  <c r="O398" i="1"/>
  <c r="P398" i="1"/>
  <c r="Q398" i="1"/>
  <c r="N399" i="1"/>
  <c r="O399" i="1"/>
  <c r="P399" i="1"/>
  <c r="Q399" i="1"/>
  <c r="N400" i="1"/>
  <c r="O400" i="1"/>
  <c r="P400" i="1"/>
  <c r="Q400" i="1"/>
  <c r="N401" i="1"/>
  <c r="O401" i="1"/>
  <c r="P401" i="1"/>
  <c r="Q401" i="1"/>
  <c r="N402" i="1"/>
  <c r="O402" i="1"/>
  <c r="P402" i="1"/>
  <c r="Q402" i="1"/>
  <c r="N403" i="1"/>
  <c r="O403" i="1"/>
  <c r="P403" i="1"/>
  <c r="Q403" i="1"/>
  <c r="N404" i="1"/>
  <c r="O404" i="1"/>
  <c r="P404" i="1"/>
  <c r="Q404" i="1"/>
  <c r="N405" i="1"/>
  <c r="O405" i="1"/>
  <c r="P405" i="1"/>
  <c r="Q405" i="1"/>
  <c r="N406" i="1"/>
  <c r="O406" i="1"/>
  <c r="P406" i="1"/>
  <c r="Q406" i="1"/>
  <c r="N407" i="1"/>
  <c r="O407" i="1"/>
  <c r="P407" i="1"/>
  <c r="Q407" i="1"/>
  <c r="N408" i="1"/>
  <c r="O408" i="1"/>
  <c r="P408" i="1"/>
  <c r="Q408" i="1"/>
  <c r="N409" i="1"/>
  <c r="O409" i="1"/>
  <c r="P409" i="1"/>
  <c r="Q409" i="1"/>
  <c r="N410" i="1"/>
  <c r="O410" i="1"/>
  <c r="P410" i="1"/>
  <c r="Q410" i="1"/>
  <c r="N411" i="1"/>
  <c r="O411" i="1"/>
  <c r="P411" i="1"/>
  <c r="Q411" i="1"/>
  <c r="N412" i="1"/>
  <c r="O412" i="1"/>
  <c r="P412" i="1"/>
  <c r="Q412" i="1"/>
  <c r="N413" i="1"/>
  <c r="O413" i="1"/>
  <c r="P413" i="1"/>
  <c r="Q413" i="1"/>
  <c r="N414" i="1"/>
  <c r="O414" i="1"/>
  <c r="P414" i="1"/>
  <c r="Q414" i="1"/>
  <c r="N415" i="1"/>
  <c r="O415" i="1"/>
  <c r="P415" i="1"/>
  <c r="Q415" i="1"/>
  <c r="N416" i="1"/>
  <c r="O416" i="1"/>
  <c r="P416" i="1"/>
  <c r="Q416" i="1"/>
  <c r="N417" i="1"/>
  <c r="O417" i="1"/>
  <c r="P417" i="1"/>
  <c r="Q417" i="1"/>
  <c r="N418" i="1"/>
  <c r="O418" i="1"/>
  <c r="P418" i="1"/>
  <c r="Q418" i="1"/>
  <c r="N419" i="1"/>
  <c r="O419" i="1"/>
  <c r="P419" i="1"/>
  <c r="Q419" i="1"/>
  <c r="N420" i="1"/>
  <c r="O420" i="1"/>
  <c r="P420" i="1"/>
  <c r="Q420" i="1"/>
  <c r="N421" i="1"/>
  <c r="O421" i="1"/>
  <c r="P421" i="1"/>
  <c r="Q421" i="1"/>
  <c r="N422" i="1"/>
  <c r="O422" i="1"/>
  <c r="P422" i="1"/>
  <c r="Q422" i="1"/>
  <c r="N423" i="1"/>
  <c r="O423" i="1"/>
  <c r="P423" i="1"/>
  <c r="Q423" i="1"/>
  <c r="N424" i="1"/>
  <c r="O424" i="1"/>
  <c r="P424" i="1"/>
  <c r="Q424" i="1"/>
  <c r="N425" i="1"/>
  <c r="O425" i="1"/>
  <c r="P425" i="1"/>
  <c r="Q425" i="1"/>
  <c r="N426" i="1"/>
  <c r="O426" i="1"/>
  <c r="P426" i="1"/>
  <c r="Q426" i="1"/>
  <c r="N427" i="1"/>
  <c r="O427" i="1"/>
  <c r="P427" i="1"/>
  <c r="Q427" i="1"/>
  <c r="N428" i="1"/>
  <c r="O428" i="1"/>
  <c r="P428" i="1"/>
  <c r="Q428" i="1"/>
  <c r="N429" i="1"/>
  <c r="O429" i="1"/>
  <c r="P429" i="1"/>
  <c r="Q429" i="1"/>
  <c r="N430" i="1"/>
  <c r="O430" i="1"/>
  <c r="P430" i="1"/>
  <c r="Q430" i="1"/>
  <c r="N431" i="1"/>
  <c r="O431" i="1"/>
  <c r="P431" i="1"/>
  <c r="Q431" i="1"/>
  <c r="N432" i="1"/>
  <c r="O432" i="1"/>
  <c r="P432" i="1"/>
  <c r="Q432" i="1"/>
  <c r="N433" i="1"/>
  <c r="O433" i="1"/>
  <c r="P433" i="1"/>
  <c r="Q433" i="1"/>
  <c r="N434" i="1"/>
  <c r="O434" i="1"/>
  <c r="P434" i="1"/>
  <c r="Q434" i="1"/>
  <c r="N435" i="1"/>
  <c r="O435" i="1"/>
  <c r="P435" i="1"/>
  <c r="Q435" i="1"/>
  <c r="N436" i="1"/>
  <c r="O436" i="1"/>
  <c r="P436" i="1"/>
  <c r="Q436" i="1"/>
  <c r="N437" i="1"/>
  <c r="O437" i="1"/>
  <c r="P437" i="1"/>
  <c r="Q437" i="1"/>
  <c r="N438" i="1"/>
  <c r="O438" i="1"/>
  <c r="P438" i="1"/>
  <c r="Q438" i="1"/>
  <c r="N439" i="1"/>
  <c r="O439" i="1"/>
  <c r="P439" i="1"/>
  <c r="Q439" i="1"/>
  <c r="N440" i="1"/>
  <c r="O440" i="1"/>
  <c r="P440" i="1"/>
  <c r="Q440" i="1"/>
  <c r="N441" i="1"/>
  <c r="O441" i="1"/>
  <c r="P441" i="1"/>
  <c r="Q441" i="1"/>
  <c r="N442" i="1"/>
  <c r="O442" i="1"/>
  <c r="P442" i="1"/>
  <c r="Q442" i="1"/>
  <c r="N443" i="1"/>
  <c r="O443" i="1"/>
  <c r="P443" i="1"/>
  <c r="Q443" i="1"/>
  <c r="N444" i="1"/>
  <c r="O444" i="1"/>
  <c r="P444" i="1"/>
  <c r="Q444" i="1"/>
  <c r="N445" i="1"/>
  <c r="O445" i="1"/>
  <c r="P445" i="1"/>
  <c r="Q445" i="1"/>
  <c r="N446" i="1"/>
  <c r="O446" i="1"/>
  <c r="P446" i="1"/>
  <c r="Q446" i="1"/>
  <c r="N447" i="1"/>
  <c r="O447" i="1"/>
  <c r="P447" i="1"/>
  <c r="Q447" i="1"/>
  <c r="N448" i="1"/>
  <c r="O448" i="1"/>
  <c r="P448" i="1"/>
  <c r="Q448" i="1"/>
  <c r="N449" i="1"/>
  <c r="O449" i="1"/>
  <c r="P449" i="1"/>
  <c r="Q449" i="1"/>
  <c r="N450" i="1"/>
  <c r="O450" i="1"/>
  <c r="P450" i="1"/>
  <c r="Q450" i="1"/>
  <c r="N451" i="1"/>
  <c r="O451" i="1"/>
  <c r="P451" i="1"/>
  <c r="Q451" i="1"/>
  <c r="N452" i="1"/>
  <c r="O452" i="1"/>
  <c r="P452" i="1"/>
  <c r="Q452" i="1"/>
  <c r="N453" i="1"/>
  <c r="O453" i="1"/>
  <c r="P453" i="1"/>
  <c r="Q453" i="1"/>
  <c r="N454" i="1"/>
  <c r="O454" i="1"/>
  <c r="P454" i="1"/>
  <c r="Q454" i="1"/>
  <c r="N455" i="1"/>
  <c r="O455" i="1"/>
  <c r="P455" i="1"/>
  <c r="Q455" i="1"/>
  <c r="N456" i="1"/>
  <c r="O456" i="1"/>
  <c r="P456" i="1"/>
  <c r="Q456" i="1"/>
  <c r="N457" i="1"/>
  <c r="O457" i="1"/>
  <c r="P457" i="1"/>
  <c r="Q457" i="1"/>
  <c r="N458" i="1"/>
  <c r="O458" i="1"/>
  <c r="P458" i="1"/>
  <c r="Q458" i="1"/>
  <c r="N459" i="1"/>
  <c r="O459" i="1"/>
  <c r="P459" i="1"/>
  <c r="Q459" i="1"/>
  <c r="N460" i="1"/>
  <c r="O460" i="1"/>
  <c r="P460" i="1"/>
  <c r="Q460" i="1"/>
  <c r="N461" i="1"/>
  <c r="O461" i="1"/>
  <c r="P461" i="1"/>
  <c r="Q461" i="1"/>
  <c r="N462" i="1"/>
  <c r="O462" i="1"/>
  <c r="P462" i="1"/>
  <c r="Q462" i="1"/>
  <c r="N463" i="1"/>
  <c r="O463" i="1"/>
  <c r="P463" i="1"/>
  <c r="Q463" i="1"/>
  <c r="N464" i="1"/>
  <c r="O464" i="1"/>
  <c r="P464" i="1"/>
  <c r="Q464" i="1"/>
  <c r="N465" i="1"/>
  <c r="O465" i="1"/>
  <c r="P465" i="1"/>
  <c r="Q465" i="1"/>
  <c r="N466" i="1"/>
  <c r="O466" i="1"/>
  <c r="P466" i="1"/>
  <c r="Q466" i="1"/>
  <c r="N467" i="1"/>
  <c r="O467" i="1"/>
  <c r="P467" i="1"/>
  <c r="Q467" i="1"/>
  <c r="N468" i="1"/>
  <c r="O468" i="1"/>
  <c r="P468" i="1"/>
  <c r="Q468" i="1"/>
  <c r="N469" i="1"/>
  <c r="O469" i="1"/>
  <c r="P469" i="1"/>
  <c r="Q469" i="1"/>
  <c r="N470" i="1"/>
  <c r="O470" i="1"/>
  <c r="P470" i="1"/>
  <c r="Q470" i="1"/>
  <c r="N471" i="1"/>
  <c r="O471" i="1"/>
  <c r="P471" i="1"/>
  <c r="Q471" i="1"/>
  <c r="N472" i="1"/>
  <c r="O472" i="1"/>
  <c r="P472" i="1"/>
  <c r="Q472" i="1"/>
  <c r="N473" i="1"/>
  <c r="O473" i="1"/>
  <c r="P473" i="1"/>
  <c r="Q473" i="1"/>
  <c r="N474" i="1"/>
  <c r="O474" i="1"/>
  <c r="P474" i="1"/>
  <c r="Q474" i="1"/>
  <c r="N475" i="1"/>
  <c r="O475" i="1"/>
  <c r="P475" i="1"/>
  <c r="Q475" i="1"/>
  <c r="N476" i="1"/>
  <c r="O476" i="1"/>
  <c r="P476" i="1"/>
  <c r="Q476" i="1"/>
  <c r="N477" i="1"/>
  <c r="O477" i="1"/>
  <c r="P477" i="1"/>
  <c r="Q477" i="1"/>
  <c r="N478" i="1"/>
  <c r="O478" i="1"/>
  <c r="P478" i="1"/>
  <c r="Q478" i="1"/>
  <c r="N479" i="1"/>
  <c r="O479" i="1"/>
  <c r="P479" i="1"/>
  <c r="Q479" i="1"/>
  <c r="N480" i="1"/>
  <c r="O480" i="1"/>
  <c r="P480" i="1"/>
  <c r="Q480" i="1"/>
  <c r="N481" i="1"/>
  <c r="O481" i="1"/>
  <c r="P481" i="1"/>
  <c r="Q481" i="1"/>
  <c r="E5" i="6" l="1"/>
  <c r="N146" i="1" l="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50" i="1" l="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27" i="1"/>
  <c r="C5" i="1"/>
  <c r="C28" i="1"/>
  <c r="A3" i="1"/>
  <c r="A4" i="1" s="1"/>
  <c r="A6" i="1" s="1"/>
  <c r="A7" i="1" s="1"/>
  <c r="C51" i="1" l="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52" i="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C6" i="1"/>
  <c r="C29" i="1"/>
  <c r="E2" i="1"/>
  <c r="C53" i="1" l="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C7" i="1"/>
  <c r="C30" i="1"/>
  <c r="E10" i="6"/>
  <c r="C54" i="1" l="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C8" i="1"/>
  <c r="C31" i="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C55" i="1" l="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98" i="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c r="C32" i="1"/>
  <c r="P113" i="1"/>
  <c r="P114" i="1"/>
  <c r="P115" i="1"/>
  <c r="P116" i="1"/>
  <c r="P117" i="1"/>
  <c r="P118" i="1"/>
  <c r="P119" i="1"/>
  <c r="P120" i="1"/>
  <c r="P121" i="1"/>
  <c r="P122" i="1"/>
  <c r="P123" i="1"/>
  <c r="P124" i="1"/>
  <c r="P125" i="1"/>
  <c r="P126" i="1"/>
  <c r="P127" i="1"/>
  <c r="P128" i="1"/>
  <c r="P129" i="1"/>
  <c r="P130" i="1"/>
  <c r="P172" i="1"/>
  <c r="P173" i="1"/>
  <c r="P174" i="1"/>
  <c r="P180" i="1"/>
  <c r="P255" i="1"/>
  <c r="C56" i="1" l="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C10" i="1"/>
  <c r="C33" i="1"/>
  <c r="C57" i="1" l="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c r="C34" i="1"/>
  <c r="B5" i="6"/>
  <c r="B4" i="6"/>
  <c r="B3" i="6"/>
  <c r="C58" i="1" l="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C12" i="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l="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B47" i="1" l="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5" i="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 r="C49" i="1" l="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alcChain>
</file>

<file path=xl/sharedStrings.xml><?xml version="1.0" encoding="utf-8"?>
<sst xmlns="http://schemas.openxmlformats.org/spreadsheetml/2006/main" count="980" uniqueCount="89">
  <si>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</si>
  <si>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</si>
  <si>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</si>
  <si>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</si>
  <si>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</si>
  <si>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</si>
  <si>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</si>
  <si>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</si>
  <si>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</si>
  <si>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</si>
  <si>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</si>
  <si>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</si>
  <si>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</si>
  <si>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</si>
  <si>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</si>
  <si>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</si>
  <si>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</si>
  <si>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</si>
  <si>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</si>
  <si>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</si>
  <si>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</si>
  <si>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</si>
  <si>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</si>
  <si>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</si>
  <si>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</si>
  <si>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</si>
  <si>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</si>
  <si>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</si>
  <si>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</si>
  <si>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</si>
  <si>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</si>
  <si>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</si>
  <si>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</si>
  <si>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</si>
  <si>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</si>
  <si>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</si>
  <si>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</si>
  <si>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</si>
  <si>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</si>
  <si>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</si>
  <si>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</si>
  <si>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</si>
  <si>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</si>
  <si>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</si>
  <si>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</si>
  <si>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</si>
  <si>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</si>
  <si>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</si>
  <si>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</si>
  <si>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</si>
  <si>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</si>
  <si>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</si>
  <si>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</si>
  <si>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</si>
  <si>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</si>
  <si>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</si>
  <si>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</si>
  <si>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</si>
  <si>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</si>
  <si>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</si>
  <si>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</si>
  <si>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</si>
  <si>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</si>
  <si>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</si>
  <si>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</si>
  <si>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</si>
  <si>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</si>
  <si>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</si>
  <si>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</si>
  <si>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</si>
  <si>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</si>
  <si>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</si>
  <si>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</si>
  <si>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</si>
  <si>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</si>
  <si>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</si>
  <si>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</si>
  <si>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</si>
  <si>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</si>
  <si>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</si>
  <si>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</si>
  <si>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</si>
  <si>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</si>
  <si>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</si>
  <si>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</si>
  <si>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</si>
  <si>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</si>
  <si>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Power failure</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</si>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</sst>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6"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
      <sz val="11"/>
      <color rgb="FF1F497D"/>
      <name val="Calibri"/>
      <family val="2"/>
      <scheme val="minor"/>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0" fontId="5" fillId="0" borderId="0" xfId="0" applyFont="1"/>
    <xf numFmtId="0" fontId="2" fillId="2" borderId="7" xfId="0" applyFont="1" applyFill="1" applyBorder="1" applyAlignment="1" applyProtection="1">
      <alignment horizontal="center"/>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164" fontId="0" fillId="0" borderId="7" xfId="0" applyNumberFormat="1" applyFon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44105</c:v>
                </c:pt>
                <c:pt idx="1">
                  <c:v>44105.041666666664</c:v>
                </c:pt>
                <c:pt idx="2">
                  <c:v>44105.083333333328</c:v>
                </c:pt>
                <c:pt idx="3">
                  <c:v>44105.124999999993</c:v>
                </c:pt>
                <c:pt idx="4">
                  <c:v>44105.166666666657</c:v>
                </c:pt>
                <c:pt idx="5">
                  <c:v>44105.208333333321</c:v>
                </c:pt>
                <c:pt idx="6">
                  <c:v>44105.249999999985</c:v>
                </c:pt>
                <c:pt idx="7">
                  <c:v>44105.29166666665</c:v>
                </c:pt>
                <c:pt idx="8">
                  <c:v>44105.333333333314</c:v>
                </c:pt>
                <c:pt idx="9">
                  <c:v>44105.374999999978</c:v>
                </c:pt>
                <c:pt idx="10">
                  <c:v>44105.416666666642</c:v>
                </c:pt>
                <c:pt idx="11">
                  <c:v>44105.458333333307</c:v>
                </c:pt>
                <c:pt idx="12">
                  <c:v>44105.499999999971</c:v>
                </c:pt>
                <c:pt idx="13">
                  <c:v>44105.541666666635</c:v>
                </c:pt>
                <c:pt idx="14">
                  <c:v>44105.583333333299</c:v>
                </c:pt>
                <c:pt idx="15">
                  <c:v>44105.624999999964</c:v>
                </c:pt>
                <c:pt idx="16">
                  <c:v>44105.666666666628</c:v>
                </c:pt>
                <c:pt idx="17">
                  <c:v>44105.708333333292</c:v>
                </c:pt>
                <c:pt idx="18">
                  <c:v>44105.749999999956</c:v>
                </c:pt>
                <c:pt idx="19">
                  <c:v>44105.791666666621</c:v>
                </c:pt>
                <c:pt idx="20">
                  <c:v>44105.833333333285</c:v>
                </c:pt>
                <c:pt idx="21">
                  <c:v>44105.874999999949</c:v>
                </c:pt>
                <c:pt idx="22">
                  <c:v>44105.916666666613</c:v>
                </c:pt>
                <c:pt idx="23">
                  <c:v>44105.958333333278</c:v>
                </c:pt>
                <c:pt idx="24">
                  <c:v>44105.999999999942</c:v>
                </c:pt>
                <c:pt idx="25">
                  <c:v>44106.041666666606</c:v>
                </c:pt>
                <c:pt idx="26">
                  <c:v>44106.08333333327</c:v>
                </c:pt>
                <c:pt idx="27">
                  <c:v>44106.124999999935</c:v>
                </c:pt>
                <c:pt idx="28">
                  <c:v>44106.166666666599</c:v>
                </c:pt>
                <c:pt idx="29">
                  <c:v>44106.208333333263</c:v>
                </c:pt>
                <c:pt idx="30">
                  <c:v>44106.249999999927</c:v>
                </c:pt>
                <c:pt idx="31">
                  <c:v>44106.291666666591</c:v>
                </c:pt>
                <c:pt idx="32">
                  <c:v>44106.333333333256</c:v>
                </c:pt>
                <c:pt idx="33">
                  <c:v>44106.37499999992</c:v>
                </c:pt>
                <c:pt idx="34">
                  <c:v>44106.416666666584</c:v>
                </c:pt>
                <c:pt idx="35">
                  <c:v>44106.458333333248</c:v>
                </c:pt>
                <c:pt idx="36">
                  <c:v>44106.499999999913</c:v>
                </c:pt>
                <c:pt idx="37">
                  <c:v>44106.541666666577</c:v>
                </c:pt>
                <c:pt idx="38">
                  <c:v>44106.583333333241</c:v>
                </c:pt>
                <c:pt idx="39">
                  <c:v>44106.624999999905</c:v>
                </c:pt>
                <c:pt idx="40">
                  <c:v>44106.66666666657</c:v>
                </c:pt>
                <c:pt idx="41">
                  <c:v>44106.708333333234</c:v>
                </c:pt>
                <c:pt idx="42">
                  <c:v>44106.749999999898</c:v>
                </c:pt>
                <c:pt idx="43">
                  <c:v>44106.791666666562</c:v>
                </c:pt>
                <c:pt idx="44">
                  <c:v>44106.833333333227</c:v>
                </c:pt>
                <c:pt idx="45">
                  <c:v>44106.874999999891</c:v>
                </c:pt>
                <c:pt idx="46">
                  <c:v>44106.916666666555</c:v>
                </c:pt>
                <c:pt idx="47">
                  <c:v>44106.958333333219</c:v>
                </c:pt>
                <c:pt idx="48">
                  <c:v>44106.999999999884</c:v>
                </c:pt>
                <c:pt idx="49">
                  <c:v>44107.041666666548</c:v>
                </c:pt>
                <c:pt idx="50">
                  <c:v>44107.083333333212</c:v>
                </c:pt>
                <c:pt idx="51">
                  <c:v>44107.124999999876</c:v>
                </c:pt>
                <c:pt idx="52">
                  <c:v>44107.166666666541</c:v>
                </c:pt>
                <c:pt idx="53">
                  <c:v>44107.208333333205</c:v>
                </c:pt>
                <c:pt idx="54">
                  <c:v>44107.249999999869</c:v>
                </c:pt>
                <c:pt idx="55">
                  <c:v>44107.291666666533</c:v>
                </c:pt>
                <c:pt idx="56">
                  <c:v>44107.333333333198</c:v>
                </c:pt>
                <c:pt idx="57">
                  <c:v>44107.374999999862</c:v>
                </c:pt>
                <c:pt idx="58">
                  <c:v>44107.416666666526</c:v>
                </c:pt>
                <c:pt idx="59">
                  <c:v>44107.45833333319</c:v>
                </c:pt>
                <c:pt idx="60">
                  <c:v>44107.499999999854</c:v>
                </c:pt>
                <c:pt idx="61">
                  <c:v>44107.541666666519</c:v>
                </c:pt>
                <c:pt idx="62">
                  <c:v>44107.583333333183</c:v>
                </c:pt>
                <c:pt idx="63">
                  <c:v>44107.624999999847</c:v>
                </c:pt>
                <c:pt idx="64">
                  <c:v>44107.666666666511</c:v>
                </c:pt>
                <c:pt idx="65">
                  <c:v>44107.708333333176</c:v>
                </c:pt>
                <c:pt idx="66">
                  <c:v>44107.74999999984</c:v>
                </c:pt>
                <c:pt idx="67">
                  <c:v>44107.791666666504</c:v>
                </c:pt>
                <c:pt idx="68">
                  <c:v>44107.833333333168</c:v>
                </c:pt>
                <c:pt idx="69">
                  <c:v>44107.874999999833</c:v>
                </c:pt>
                <c:pt idx="70">
                  <c:v>44107.916666666497</c:v>
                </c:pt>
                <c:pt idx="71">
                  <c:v>44107.958333333161</c:v>
                </c:pt>
                <c:pt idx="72">
                  <c:v>44107.999999999825</c:v>
                </c:pt>
                <c:pt idx="73">
                  <c:v>44108.04166666649</c:v>
                </c:pt>
                <c:pt idx="74">
                  <c:v>44108.083333333154</c:v>
                </c:pt>
                <c:pt idx="75">
                  <c:v>44108.124999999818</c:v>
                </c:pt>
                <c:pt idx="76">
                  <c:v>44108.166666666482</c:v>
                </c:pt>
                <c:pt idx="77">
                  <c:v>44108.208333333147</c:v>
                </c:pt>
                <c:pt idx="78">
                  <c:v>44108.249999999811</c:v>
                </c:pt>
                <c:pt idx="79">
                  <c:v>44108.291666666475</c:v>
                </c:pt>
                <c:pt idx="80">
                  <c:v>44108.333333333139</c:v>
                </c:pt>
                <c:pt idx="81">
                  <c:v>44108.374999999804</c:v>
                </c:pt>
                <c:pt idx="82">
                  <c:v>44108.416666666468</c:v>
                </c:pt>
                <c:pt idx="83">
                  <c:v>44108.458333333132</c:v>
                </c:pt>
                <c:pt idx="84">
                  <c:v>44108.499999999796</c:v>
                </c:pt>
                <c:pt idx="85">
                  <c:v>44108.541666666461</c:v>
                </c:pt>
                <c:pt idx="86">
                  <c:v>44108.583333333125</c:v>
                </c:pt>
                <c:pt idx="87">
                  <c:v>44108.624999999789</c:v>
                </c:pt>
                <c:pt idx="88">
                  <c:v>44108.666666666453</c:v>
                </c:pt>
                <c:pt idx="89">
                  <c:v>44108.708333333117</c:v>
                </c:pt>
                <c:pt idx="90">
                  <c:v>44108.749999999782</c:v>
                </c:pt>
                <c:pt idx="91">
                  <c:v>44108.791666666446</c:v>
                </c:pt>
                <c:pt idx="92">
                  <c:v>44108.83333333311</c:v>
                </c:pt>
                <c:pt idx="93">
                  <c:v>44108.874999999774</c:v>
                </c:pt>
                <c:pt idx="94">
                  <c:v>44108.916666666439</c:v>
                </c:pt>
                <c:pt idx="95">
                  <c:v>44108.958333333103</c:v>
                </c:pt>
                <c:pt idx="96">
                  <c:v>44108.999999999767</c:v>
                </c:pt>
                <c:pt idx="97">
                  <c:v>44109.041666666431</c:v>
                </c:pt>
                <c:pt idx="98">
                  <c:v>44109.083333333096</c:v>
                </c:pt>
                <c:pt idx="99">
                  <c:v>44109.12499999976</c:v>
                </c:pt>
                <c:pt idx="100">
                  <c:v>44109.166666666424</c:v>
                </c:pt>
                <c:pt idx="101">
                  <c:v>44109.208333333088</c:v>
                </c:pt>
                <c:pt idx="102">
                  <c:v>44109.249999999753</c:v>
                </c:pt>
                <c:pt idx="103">
                  <c:v>44109.291666666417</c:v>
                </c:pt>
                <c:pt idx="104">
                  <c:v>44109.333333333081</c:v>
                </c:pt>
                <c:pt idx="105">
                  <c:v>44109.374999999745</c:v>
                </c:pt>
                <c:pt idx="106">
                  <c:v>44109.41666666641</c:v>
                </c:pt>
                <c:pt idx="107">
                  <c:v>44109.458333333074</c:v>
                </c:pt>
                <c:pt idx="108">
                  <c:v>44109.499999999738</c:v>
                </c:pt>
                <c:pt idx="109">
                  <c:v>44109.541666666402</c:v>
                </c:pt>
                <c:pt idx="110">
                  <c:v>44109.583333333067</c:v>
                </c:pt>
                <c:pt idx="111">
                  <c:v>44109.624999999731</c:v>
                </c:pt>
                <c:pt idx="112">
                  <c:v>44109.666666666395</c:v>
                </c:pt>
                <c:pt idx="113">
                  <c:v>44109.708333333059</c:v>
                </c:pt>
                <c:pt idx="114">
                  <c:v>44109.749999999724</c:v>
                </c:pt>
                <c:pt idx="115">
                  <c:v>44109.791666666388</c:v>
                </c:pt>
                <c:pt idx="116">
                  <c:v>44109.833333333052</c:v>
                </c:pt>
                <c:pt idx="117">
                  <c:v>44109.874999999716</c:v>
                </c:pt>
                <c:pt idx="118">
                  <c:v>44109.91666666638</c:v>
                </c:pt>
                <c:pt idx="119">
                  <c:v>44109.958333333045</c:v>
                </c:pt>
                <c:pt idx="120">
                  <c:v>44109.999999999709</c:v>
                </c:pt>
                <c:pt idx="121">
                  <c:v>44110.041666666373</c:v>
                </c:pt>
                <c:pt idx="122">
                  <c:v>44110.083333333037</c:v>
                </c:pt>
                <c:pt idx="123">
                  <c:v>44110.124999999702</c:v>
                </c:pt>
                <c:pt idx="124">
                  <c:v>44110.166666666366</c:v>
                </c:pt>
                <c:pt idx="125">
                  <c:v>44110.20833333303</c:v>
                </c:pt>
                <c:pt idx="126">
                  <c:v>44110.249999999694</c:v>
                </c:pt>
                <c:pt idx="127">
                  <c:v>44110.291666666359</c:v>
                </c:pt>
                <c:pt idx="128">
                  <c:v>44110.333333333023</c:v>
                </c:pt>
                <c:pt idx="129">
                  <c:v>44110.374999999687</c:v>
                </c:pt>
                <c:pt idx="130">
                  <c:v>44110.416666666351</c:v>
                </c:pt>
                <c:pt idx="131">
                  <c:v>44110.458333333016</c:v>
                </c:pt>
                <c:pt idx="132">
                  <c:v>44110.49999999968</c:v>
                </c:pt>
                <c:pt idx="133">
                  <c:v>44110.541666666344</c:v>
                </c:pt>
                <c:pt idx="134">
                  <c:v>44110.583333333008</c:v>
                </c:pt>
                <c:pt idx="135">
                  <c:v>44110.624999999673</c:v>
                </c:pt>
                <c:pt idx="136">
                  <c:v>44110.666666666337</c:v>
                </c:pt>
                <c:pt idx="137">
                  <c:v>44110.708333333001</c:v>
                </c:pt>
                <c:pt idx="138">
                  <c:v>44110.749999999665</c:v>
                </c:pt>
                <c:pt idx="139">
                  <c:v>44110.79166666633</c:v>
                </c:pt>
                <c:pt idx="140">
                  <c:v>44110.833333332994</c:v>
                </c:pt>
                <c:pt idx="141">
                  <c:v>44110.874999999658</c:v>
                </c:pt>
                <c:pt idx="142">
                  <c:v>44110.916666666322</c:v>
                </c:pt>
                <c:pt idx="143">
                  <c:v>44110.958333332987</c:v>
                </c:pt>
                <c:pt idx="144">
                  <c:v>44110.999999999651</c:v>
                </c:pt>
                <c:pt idx="145">
                  <c:v>44111.041666666315</c:v>
                </c:pt>
                <c:pt idx="146">
                  <c:v>44111.083333332979</c:v>
                </c:pt>
                <c:pt idx="147">
                  <c:v>44111.124999999643</c:v>
                </c:pt>
                <c:pt idx="148">
                  <c:v>44111.166666666308</c:v>
                </c:pt>
                <c:pt idx="149">
                  <c:v>44111.208333332972</c:v>
                </c:pt>
                <c:pt idx="150">
                  <c:v>44111.249999999636</c:v>
                </c:pt>
                <c:pt idx="151">
                  <c:v>44111.2916666663</c:v>
                </c:pt>
                <c:pt idx="152">
                  <c:v>44111.333333332965</c:v>
                </c:pt>
                <c:pt idx="153">
                  <c:v>44111.374999999629</c:v>
                </c:pt>
                <c:pt idx="154">
                  <c:v>44111.416666666293</c:v>
                </c:pt>
                <c:pt idx="155">
                  <c:v>44111.458333332957</c:v>
                </c:pt>
                <c:pt idx="156">
                  <c:v>44111.499999999622</c:v>
                </c:pt>
                <c:pt idx="157">
                  <c:v>44111.541666666286</c:v>
                </c:pt>
                <c:pt idx="158">
                  <c:v>44111.58333333295</c:v>
                </c:pt>
                <c:pt idx="159">
                  <c:v>44111.624999999614</c:v>
                </c:pt>
                <c:pt idx="160">
                  <c:v>44111.666666666279</c:v>
                </c:pt>
                <c:pt idx="161">
                  <c:v>44111.708333332943</c:v>
                </c:pt>
                <c:pt idx="162">
                  <c:v>44111.749999999607</c:v>
                </c:pt>
                <c:pt idx="163">
                  <c:v>44111.791666666271</c:v>
                </c:pt>
                <c:pt idx="164">
                  <c:v>44111.833333332936</c:v>
                </c:pt>
                <c:pt idx="165">
                  <c:v>44111.8749999996</c:v>
                </c:pt>
                <c:pt idx="166">
                  <c:v>44111.916666666264</c:v>
                </c:pt>
                <c:pt idx="167">
                  <c:v>44111.958333332928</c:v>
                </c:pt>
                <c:pt idx="168">
                  <c:v>44111.999999999593</c:v>
                </c:pt>
                <c:pt idx="169">
                  <c:v>44112.041666666257</c:v>
                </c:pt>
                <c:pt idx="170">
                  <c:v>44112.083333332921</c:v>
                </c:pt>
                <c:pt idx="171">
                  <c:v>44112.124999999585</c:v>
                </c:pt>
                <c:pt idx="172">
                  <c:v>44112.16666666625</c:v>
                </c:pt>
                <c:pt idx="173">
                  <c:v>44112.208333332914</c:v>
                </c:pt>
                <c:pt idx="174">
                  <c:v>44112.249999999578</c:v>
                </c:pt>
                <c:pt idx="175">
                  <c:v>44112.291666666242</c:v>
                </c:pt>
                <c:pt idx="176">
                  <c:v>44112.333333332906</c:v>
                </c:pt>
                <c:pt idx="177">
                  <c:v>44112.374999999571</c:v>
                </c:pt>
                <c:pt idx="178">
                  <c:v>44112.416666666235</c:v>
                </c:pt>
                <c:pt idx="179">
                  <c:v>44112.458333332899</c:v>
                </c:pt>
                <c:pt idx="180">
                  <c:v>44112.499999999563</c:v>
                </c:pt>
                <c:pt idx="181">
                  <c:v>44112.541666666228</c:v>
                </c:pt>
                <c:pt idx="182">
                  <c:v>44112.583333332892</c:v>
                </c:pt>
                <c:pt idx="183">
                  <c:v>44112.624999999556</c:v>
                </c:pt>
                <c:pt idx="184">
                  <c:v>44112.66666666622</c:v>
                </c:pt>
                <c:pt idx="185">
                  <c:v>44112.708333332885</c:v>
                </c:pt>
                <c:pt idx="186">
                  <c:v>44112.749999999549</c:v>
                </c:pt>
                <c:pt idx="187">
                  <c:v>44112.791666666213</c:v>
                </c:pt>
                <c:pt idx="188">
                  <c:v>44112.833333332877</c:v>
                </c:pt>
                <c:pt idx="189">
                  <c:v>44112.874999999542</c:v>
                </c:pt>
                <c:pt idx="190">
                  <c:v>44112.916666666206</c:v>
                </c:pt>
                <c:pt idx="191">
                  <c:v>44112.95833333287</c:v>
                </c:pt>
                <c:pt idx="192">
                  <c:v>44112.999999999534</c:v>
                </c:pt>
                <c:pt idx="193">
                  <c:v>44113.041666666199</c:v>
                </c:pt>
                <c:pt idx="194">
                  <c:v>44113.083333332863</c:v>
                </c:pt>
                <c:pt idx="195">
                  <c:v>44113.124999999527</c:v>
                </c:pt>
                <c:pt idx="196">
                  <c:v>44113.166666666191</c:v>
                </c:pt>
                <c:pt idx="197">
                  <c:v>44113.208333332856</c:v>
                </c:pt>
                <c:pt idx="198">
                  <c:v>44113.24999999952</c:v>
                </c:pt>
                <c:pt idx="199">
                  <c:v>44113.291666666184</c:v>
                </c:pt>
                <c:pt idx="200">
                  <c:v>44113.333333332848</c:v>
                </c:pt>
                <c:pt idx="201">
                  <c:v>44113.374999999513</c:v>
                </c:pt>
                <c:pt idx="202">
                  <c:v>44113.416666666177</c:v>
                </c:pt>
                <c:pt idx="203">
                  <c:v>44113.458333332841</c:v>
                </c:pt>
                <c:pt idx="204">
                  <c:v>44113.499999999505</c:v>
                </c:pt>
                <c:pt idx="205">
                  <c:v>44113.541666666169</c:v>
                </c:pt>
                <c:pt idx="206">
                  <c:v>44113.583333332834</c:v>
                </c:pt>
                <c:pt idx="207">
                  <c:v>44113.624999999498</c:v>
                </c:pt>
                <c:pt idx="208">
                  <c:v>44113.666666666162</c:v>
                </c:pt>
                <c:pt idx="209">
                  <c:v>44113.708333332826</c:v>
                </c:pt>
                <c:pt idx="210">
                  <c:v>44113.749999999491</c:v>
                </c:pt>
                <c:pt idx="211">
                  <c:v>44113.791666666155</c:v>
                </c:pt>
                <c:pt idx="212">
                  <c:v>44113.833333332819</c:v>
                </c:pt>
                <c:pt idx="213">
                  <c:v>44113.874999999483</c:v>
                </c:pt>
                <c:pt idx="214">
                  <c:v>44113.916666666148</c:v>
                </c:pt>
                <c:pt idx="215">
                  <c:v>44113.958333332812</c:v>
                </c:pt>
                <c:pt idx="216">
                  <c:v>44113.999999999476</c:v>
                </c:pt>
                <c:pt idx="217">
                  <c:v>44114.04166666614</c:v>
                </c:pt>
                <c:pt idx="218">
                  <c:v>44114.083333332805</c:v>
                </c:pt>
                <c:pt idx="219">
                  <c:v>44114.124999999469</c:v>
                </c:pt>
                <c:pt idx="220">
                  <c:v>44114.166666666133</c:v>
                </c:pt>
                <c:pt idx="221">
                  <c:v>44114.208333332797</c:v>
                </c:pt>
                <c:pt idx="222">
                  <c:v>44114.249999999462</c:v>
                </c:pt>
                <c:pt idx="223">
                  <c:v>44114.291666666126</c:v>
                </c:pt>
                <c:pt idx="224">
                  <c:v>44114.33333333279</c:v>
                </c:pt>
                <c:pt idx="225">
                  <c:v>44114.374999999454</c:v>
                </c:pt>
                <c:pt idx="226">
                  <c:v>44114.416666666119</c:v>
                </c:pt>
                <c:pt idx="227">
                  <c:v>44114.458333332783</c:v>
                </c:pt>
                <c:pt idx="228">
                  <c:v>44114.499999999447</c:v>
                </c:pt>
                <c:pt idx="229">
                  <c:v>44114.541666666111</c:v>
                </c:pt>
                <c:pt idx="230">
                  <c:v>44114.583333332776</c:v>
                </c:pt>
                <c:pt idx="231">
                  <c:v>44114.62499999944</c:v>
                </c:pt>
                <c:pt idx="232">
                  <c:v>44114.666666666104</c:v>
                </c:pt>
                <c:pt idx="233">
                  <c:v>44114.708333332768</c:v>
                </c:pt>
                <c:pt idx="234">
                  <c:v>44114.749999999432</c:v>
                </c:pt>
                <c:pt idx="235">
                  <c:v>44114.791666666097</c:v>
                </c:pt>
                <c:pt idx="236">
                  <c:v>44114.833333332761</c:v>
                </c:pt>
                <c:pt idx="237">
                  <c:v>44114.874999999425</c:v>
                </c:pt>
                <c:pt idx="238">
                  <c:v>44114.916666666089</c:v>
                </c:pt>
                <c:pt idx="239">
                  <c:v>44114.958333332754</c:v>
                </c:pt>
                <c:pt idx="240">
                  <c:v>44114.999999999418</c:v>
                </c:pt>
                <c:pt idx="241">
                  <c:v>44115.041666666082</c:v>
                </c:pt>
                <c:pt idx="242">
                  <c:v>44115.083333332746</c:v>
                </c:pt>
                <c:pt idx="243">
                  <c:v>44115.124999999411</c:v>
                </c:pt>
                <c:pt idx="244">
                  <c:v>44115.166666666075</c:v>
                </c:pt>
                <c:pt idx="245">
                  <c:v>44115.208333332739</c:v>
                </c:pt>
                <c:pt idx="246">
                  <c:v>44115.249999999403</c:v>
                </c:pt>
                <c:pt idx="247">
                  <c:v>44115.291666666068</c:v>
                </c:pt>
                <c:pt idx="248">
                  <c:v>44115.333333332732</c:v>
                </c:pt>
                <c:pt idx="249">
                  <c:v>44115.374999999396</c:v>
                </c:pt>
                <c:pt idx="250">
                  <c:v>44115.41666666606</c:v>
                </c:pt>
                <c:pt idx="251">
                  <c:v>44115.458333332725</c:v>
                </c:pt>
                <c:pt idx="252">
                  <c:v>44115.499999999389</c:v>
                </c:pt>
                <c:pt idx="253">
                  <c:v>44115.541666666053</c:v>
                </c:pt>
                <c:pt idx="254">
                  <c:v>44115.583333332717</c:v>
                </c:pt>
                <c:pt idx="255">
                  <c:v>44115.624999999382</c:v>
                </c:pt>
                <c:pt idx="256">
                  <c:v>44115.666666666046</c:v>
                </c:pt>
                <c:pt idx="257">
                  <c:v>44115.70833333271</c:v>
                </c:pt>
                <c:pt idx="258">
                  <c:v>44115.749999999374</c:v>
                </c:pt>
                <c:pt idx="259">
                  <c:v>44115.791666666039</c:v>
                </c:pt>
                <c:pt idx="260">
                  <c:v>44115.833333332703</c:v>
                </c:pt>
                <c:pt idx="261">
                  <c:v>44115.874999999367</c:v>
                </c:pt>
                <c:pt idx="262">
                  <c:v>44115.916666666031</c:v>
                </c:pt>
                <c:pt idx="263">
                  <c:v>44115.958333332695</c:v>
                </c:pt>
                <c:pt idx="264">
                  <c:v>44115.99999999936</c:v>
                </c:pt>
                <c:pt idx="265">
                  <c:v>44116.041666666024</c:v>
                </c:pt>
                <c:pt idx="266">
                  <c:v>44116.083333332688</c:v>
                </c:pt>
                <c:pt idx="267">
                  <c:v>44116.124999999352</c:v>
                </c:pt>
                <c:pt idx="268">
                  <c:v>44116.166666666017</c:v>
                </c:pt>
                <c:pt idx="269">
                  <c:v>44116.208333332681</c:v>
                </c:pt>
                <c:pt idx="270">
                  <c:v>44116.249999999345</c:v>
                </c:pt>
                <c:pt idx="271">
                  <c:v>44116.291666666009</c:v>
                </c:pt>
                <c:pt idx="272">
                  <c:v>44116.333333332674</c:v>
                </c:pt>
                <c:pt idx="273">
                  <c:v>44116.374999999338</c:v>
                </c:pt>
                <c:pt idx="274">
                  <c:v>44116.416666666002</c:v>
                </c:pt>
                <c:pt idx="275">
                  <c:v>44116.458333332666</c:v>
                </c:pt>
                <c:pt idx="276">
                  <c:v>44116.499999999331</c:v>
                </c:pt>
                <c:pt idx="277">
                  <c:v>44116.541666665995</c:v>
                </c:pt>
                <c:pt idx="278">
                  <c:v>44116.583333332659</c:v>
                </c:pt>
                <c:pt idx="279">
                  <c:v>44116.624999999323</c:v>
                </c:pt>
                <c:pt idx="280">
                  <c:v>44116.666666665988</c:v>
                </c:pt>
                <c:pt idx="281">
                  <c:v>44116.708333332652</c:v>
                </c:pt>
                <c:pt idx="282">
                  <c:v>44116.749999999316</c:v>
                </c:pt>
                <c:pt idx="283">
                  <c:v>44116.79166666598</c:v>
                </c:pt>
                <c:pt idx="284">
                  <c:v>44116.833333332645</c:v>
                </c:pt>
                <c:pt idx="285">
                  <c:v>44116.874999999309</c:v>
                </c:pt>
                <c:pt idx="286">
                  <c:v>44116.916666665973</c:v>
                </c:pt>
                <c:pt idx="287">
                  <c:v>44116.958333332637</c:v>
                </c:pt>
                <c:pt idx="288">
                  <c:v>44116.999999999302</c:v>
                </c:pt>
                <c:pt idx="289">
                  <c:v>44117.041666665966</c:v>
                </c:pt>
                <c:pt idx="290">
                  <c:v>44117.08333333263</c:v>
                </c:pt>
                <c:pt idx="291">
                  <c:v>44117.124999999294</c:v>
                </c:pt>
                <c:pt idx="292">
                  <c:v>44117.166666665958</c:v>
                </c:pt>
                <c:pt idx="293">
                  <c:v>44117.208333332623</c:v>
                </c:pt>
                <c:pt idx="294">
                  <c:v>44117.249999999287</c:v>
                </c:pt>
                <c:pt idx="295">
                  <c:v>44117.291666665951</c:v>
                </c:pt>
                <c:pt idx="296">
                  <c:v>44117.333333332615</c:v>
                </c:pt>
                <c:pt idx="297">
                  <c:v>44117.37499999928</c:v>
                </c:pt>
                <c:pt idx="298">
                  <c:v>44117.416666665944</c:v>
                </c:pt>
                <c:pt idx="299">
                  <c:v>44117.458333332608</c:v>
                </c:pt>
                <c:pt idx="300">
                  <c:v>44117.499999999272</c:v>
                </c:pt>
                <c:pt idx="301">
                  <c:v>44117.541666665937</c:v>
                </c:pt>
                <c:pt idx="302">
                  <c:v>44117.583333332601</c:v>
                </c:pt>
                <c:pt idx="303">
                  <c:v>44117.624999999265</c:v>
                </c:pt>
                <c:pt idx="304">
                  <c:v>44117.666666665929</c:v>
                </c:pt>
                <c:pt idx="305">
                  <c:v>44117.708333332594</c:v>
                </c:pt>
                <c:pt idx="306">
                  <c:v>44117.749999999258</c:v>
                </c:pt>
                <c:pt idx="307">
                  <c:v>44117.791666665922</c:v>
                </c:pt>
                <c:pt idx="308">
                  <c:v>44117.833333332586</c:v>
                </c:pt>
                <c:pt idx="309">
                  <c:v>44117.874999999251</c:v>
                </c:pt>
                <c:pt idx="310">
                  <c:v>44117.916666665915</c:v>
                </c:pt>
                <c:pt idx="311">
                  <c:v>44117.958333332579</c:v>
                </c:pt>
                <c:pt idx="312">
                  <c:v>44117.999999999243</c:v>
                </c:pt>
                <c:pt idx="313">
                  <c:v>44118.041666665908</c:v>
                </c:pt>
                <c:pt idx="314">
                  <c:v>44118.083333332572</c:v>
                </c:pt>
                <c:pt idx="315">
                  <c:v>44118.124999999236</c:v>
                </c:pt>
                <c:pt idx="316">
                  <c:v>44118.1666666659</c:v>
                </c:pt>
                <c:pt idx="317">
                  <c:v>44118.208333332565</c:v>
                </c:pt>
                <c:pt idx="318">
                  <c:v>44118.249999999229</c:v>
                </c:pt>
                <c:pt idx="319">
                  <c:v>44118.291666665893</c:v>
                </c:pt>
                <c:pt idx="320">
                  <c:v>44118.333333332557</c:v>
                </c:pt>
                <c:pt idx="321">
                  <c:v>44118.374999999221</c:v>
                </c:pt>
                <c:pt idx="322">
                  <c:v>44118.416666665886</c:v>
                </c:pt>
                <c:pt idx="323">
                  <c:v>44118.45833333255</c:v>
                </c:pt>
                <c:pt idx="324">
                  <c:v>44118.499999999214</c:v>
                </c:pt>
                <c:pt idx="325">
                  <c:v>44118.541666665878</c:v>
                </c:pt>
                <c:pt idx="326">
                  <c:v>44118.583333332543</c:v>
                </c:pt>
                <c:pt idx="327">
                  <c:v>44118.624999999207</c:v>
                </c:pt>
                <c:pt idx="328">
                  <c:v>44118.666666665871</c:v>
                </c:pt>
                <c:pt idx="329">
                  <c:v>44118.708333332535</c:v>
                </c:pt>
                <c:pt idx="330">
                  <c:v>44118.7499999992</c:v>
                </c:pt>
                <c:pt idx="331">
                  <c:v>44118.791666665864</c:v>
                </c:pt>
                <c:pt idx="332">
                  <c:v>44118.833333332528</c:v>
                </c:pt>
                <c:pt idx="333">
                  <c:v>44118.874999999192</c:v>
                </c:pt>
                <c:pt idx="334">
                  <c:v>44118.916666665857</c:v>
                </c:pt>
                <c:pt idx="335">
                  <c:v>44118.958333332521</c:v>
                </c:pt>
                <c:pt idx="336">
                  <c:v>44118.999999999185</c:v>
                </c:pt>
                <c:pt idx="337">
                  <c:v>44119.041666665849</c:v>
                </c:pt>
                <c:pt idx="338">
                  <c:v>44119.083333332514</c:v>
                </c:pt>
                <c:pt idx="339">
                  <c:v>44119.124999999178</c:v>
                </c:pt>
                <c:pt idx="340">
                  <c:v>44119.166666665842</c:v>
                </c:pt>
                <c:pt idx="341">
                  <c:v>44119.208333332506</c:v>
                </c:pt>
                <c:pt idx="342">
                  <c:v>44119.249999999171</c:v>
                </c:pt>
                <c:pt idx="343">
                  <c:v>44119.291666665835</c:v>
                </c:pt>
                <c:pt idx="344">
                  <c:v>44119.333333332499</c:v>
                </c:pt>
                <c:pt idx="345">
                  <c:v>44119.374999999163</c:v>
                </c:pt>
                <c:pt idx="346">
                  <c:v>44119.416666665828</c:v>
                </c:pt>
                <c:pt idx="347">
                  <c:v>44119.458333332492</c:v>
                </c:pt>
                <c:pt idx="348">
                  <c:v>44119.499999999156</c:v>
                </c:pt>
                <c:pt idx="349">
                  <c:v>44119.54166666582</c:v>
                </c:pt>
                <c:pt idx="350">
                  <c:v>44119.583333332484</c:v>
                </c:pt>
                <c:pt idx="351">
                  <c:v>44119.624999999149</c:v>
                </c:pt>
                <c:pt idx="352">
                  <c:v>44119.666666665813</c:v>
                </c:pt>
                <c:pt idx="353">
                  <c:v>44119.708333332477</c:v>
                </c:pt>
                <c:pt idx="354">
                  <c:v>44119.749999999141</c:v>
                </c:pt>
                <c:pt idx="355">
                  <c:v>44119.791666665806</c:v>
                </c:pt>
                <c:pt idx="356">
                  <c:v>44119.83333333247</c:v>
                </c:pt>
                <c:pt idx="357">
                  <c:v>44119.874999999134</c:v>
                </c:pt>
                <c:pt idx="358">
                  <c:v>44119.916666665798</c:v>
                </c:pt>
                <c:pt idx="359">
                  <c:v>44119.958333332463</c:v>
                </c:pt>
                <c:pt idx="360">
                  <c:v>44119.999999999127</c:v>
                </c:pt>
                <c:pt idx="361">
                  <c:v>44120.041666665791</c:v>
                </c:pt>
                <c:pt idx="362">
                  <c:v>44120.083333332455</c:v>
                </c:pt>
                <c:pt idx="363">
                  <c:v>44120.12499999912</c:v>
                </c:pt>
                <c:pt idx="364">
                  <c:v>44120.166666665784</c:v>
                </c:pt>
                <c:pt idx="365">
                  <c:v>44120.208333332448</c:v>
                </c:pt>
                <c:pt idx="366">
                  <c:v>44120.249999999112</c:v>
                </c:pt>
                <c:pt idx="367">
                  <c:v>44120.291666665777</c:v>
                </c:pt>
                <c:pt idx="368">
                  <c:v>44120.333333332441</c:v>
                </c:pt>
                <c:pt idx="369">
                  <c:v>44120.374999999105</c:v>
                </c:pt>
                <c:pt idx="370">
                  <c:v>44120.416666665769</c:v>
                </c:pt>
                <c:pt idx="371">
                  <c:v>44120.458333332434</c:v>
                </c:pt>
                <c:pt idx="372">
                  <c:v>44120.499999999098</c:v>
                </c:pt>
                <c:pt idx="373">
                  <c:v>44120.541666665762</c:v>
                </c:pt>
                <c:pt idx="374">
                  <c:v>44120.583333332426</c:v>
                </c:pt>
                <c:pt idx="375">
                  <c:v>44120.624999999091</c:v>
                </c:pt>
                <c:pt idx="376">
                  <c:v>44120.666666665755</c:v>
                </c:pt>
                <c:pt idx="377">
                  <c:v>44120.708333332419</c:v>
                </c:pt>
                <c:pt idx="378">
                  <c:v>44120.749999999083</c:v>
                </c:pt>
                <c:pt idx="379">
                  <c:v>44120.791666665747</c:v>
                </c:pt>
                <c:pt idx="380">
                  <c:v>44120.833333332412</c:v>
                </c:pt>
                <c:pt idx="381">
                  <c:v>44120.874999999076</c:v>
                </c:pt>
                <c:pt idx="382">
                  <c:v>44120.91666666574</c:v>
                </c:pt>
                <c:pt idx="383">
                  <c:v>44120.958333332404</c:v>
                </c:pt>
                <c:pt idx="384">
                  <c:v>44120.999999999069</c:v>
                </c:pt>
                <c:pt idx="385">
                  <c:v>44121.041666665733</c:v>
                </c:pt>
                <c:pt idx="386">
                  <c:v>44121.083333332397</c:v>
                </c:pt>
                <c:pt idx="387">
                  <c:v>44121.124999999061</c:v>
                </c:pt>
                <c:pt idx="388">
                  <c:v>44121.166666665726</c:v>
                </c:pt>
                <c:pt idx="389">
                  <c:v>44121.20833333239</c:v>
                </c:pt>
                <c:pt idx="390">
                  <c:v>44121.249999999054</c:v>
                </c:pt>
                <c:pt idx="391">
                  <c:v>44121.291666665718</c:v>
                </c:pt>
                <c:pt idx="392">
                  <c:v>44121.333333332383</c:v>
                </c:pt>
                <c:pt idx="393">
                  <c:v>44121.374999999047</c:v>
                </c:pt>
                <c:pt idx="394">
                  <c:v>44121.416666665711</c:v>
                </c:pt>
                <c:pt idx="395">
                  <c:v>44121.458333332375</c:v>
                </c:pt>
                <c:pt idx="396">
                  <c:v>44121.49999999904</c:v>
                </c:pt>
                <c:pt idx="397">
                  <c:v>44121.541666665704</c:v>
                </c:pt>
                <c:pt idx="398">
                  <c:v>44121.583333332368</c:v>
                </c:pt>
                <c:pt idx="399">
                  <c:v>44121.624999999032</c:v>
                </c:pt>
                <c:pt idx="400">
                  <c:v>44121.666666665697</c:v>
                </c:pt>
                <c:pt idx="401">
                  <c:v>44121.708333332361</c:v>
                </c:pt>
                <c:pt idx="402">
                  <c:v>44121.749999999025</c:v>
                </c:pt>
                <c:pt idx="403">
                  <c:v>44121.791666665689</c:v>
                </c:pt>
                <c:pt idx="404">
                  <c:v>44121.833333332354</c:v>
                </c:pt>
                <c:pt idx="405">
                  <c:v>44121.874999999018</c:v>
                </c:pt>
                <c:pt idx="406">
                  <c:v>44121.916666665682</c:v>
                </c:pt>
                <c:pt idx="407">
                  <c:v>44121.958333332346</c:v>
                </c:pt>
                <c:pt idx="408">
                  <c:v>44121.99999999901</c:v>
                </c:pt>
                <c:pt idx="409">
                  <c:v>44122.041666665675</c:v>
                </c:pt>
                <c:pt idx="410">
                  <c:v>44122.083333332339</c:v>
                </c:pt>
                <c:pt idx="411">
                  <c:v>44122.124999999003</c:v>
                </c:pt>
                <c:pt idx="412">
                  <c:v>44122.166666665667</c:v>
                </c:pt>
                <c:pt idx="413">
                  <c:v>44122.208333332332</c:v>
                </c:pt>
                <c:pt idx="414">
                  <c:v>44122.249999998996</c:v>
                </c:pt>
                <c:pt idx="415">
                  <c:v>44122.29166666566</c:v>
                </c:pt>
                <c:pt idx="416">
                  <c:v>44122.333333332324</c:v>
                </c:pt>
                <c:pt idx="417">
                  <c:v>44122.374999998989</c:v>
                </c:pt>
                <c:pt idx="418">
                  <c:v>44122.416666665653</c:v>
                </c:pt>
                <c:pt idx="419">
                  <c:v>44122.458333332317</c:v>
                </c:pt>
                <c:pt idx="420">
                  <c:v>44122.499999998981</c:v>
                </c:pt>
                <c:pt idx="421">
                  <c:v>44122.541666665646</c:v>
                </c:pt>
                <c:pt idx="422">
                  <c:v>44122.58333333231</c:v>
                </c:pt>
                <c:pt idx="423">
                  <c:v>44122.624999998974</c:v>
                </c:pt>
                <c:pt idx="424">
                  <c:v>44122.666666665638</c:v>
                </c:pt>
                <c:pt idx="425">
                  <c:v>44122.708333332303</c:v>
                </c:pt>
                <c:pt idx="426">
                  <c:v>44122.749999998967</c:v>
                </c:pt>
                <c:pt idx="427">
                  <c:v>44122.791666665631</c:v>
                </c:pt>
                <c:pt idx="428">
                  <c:v>44122.833333332295</c:v>
                </c:pt>
                <c:pt idx="429">
                  <c:v>44122.87499999896</c:v>
                </c:pt>
                <c:pt idx="430">
                  <c:v>44122.916666665624</c:v>
                </c:pt>
                <c:pt idx="431">
                  <c:v>44122.958333332288</c:v>
                </c:pt>
                <c:pt idx="432">
                  <c:v>44122.999999998952</c:v>
                </c:pt>
                <c:pt idx="433">
                  <c:v>44123.041666665617</c:v>
                </c:pt>
                <c:pt idx="434">
                  <c:v>44123.083333332281</c:v>
                </c:pt>
                <c:pt idx="435">
                  <c:v>44123.124999998945</c:v>
                </c:pt>
                <c:pt idx="436">
                  <c:v>44123.166666665609</c:v>
                </c:pt>
                <c:pt idx="437">
                  <c:v>44123.208333332273</c:v>
                </c:pt>
                <c:pt idx="438">
                  <c:v>44123.249999998938</c:v>
                </c:pt>
                <c:pt idx="439">
                  <c:v>44123.291666665602</c:v>
                </c:pt>
                <c:pt idx="440">
                  <c:v>44123.333333332266</c:v>
                </c:pt>
                <c:pt idx="441">
                  <c:v>44123.37499999893</c:v>
                </c:pt>
                <c:pt idx="442">
                  <c:v>44123.416666665595</c:v>
                </c:pt>
                <c:pt idx="443">
                  <c:v>44123.458333332259</c:v>
                </c:pt>
                <c:pt idx="444">
                  <c:v>44123.499999998923</c:v>
                </c:pt>
                <c:pt idx="445">
                  <c:v>44123.541666665587</c:v>
                </c:pt>
                <c:pt idx="446">
                  <c:v>44123.583333332252</c:v>
                </c:pt>
                <c:pt idx="447">
                  <c:v>44123.624999998916</c:v>
                </c:pt>
                <c:pt idx="448">
                  <c:v>44123.66666666558</c:v>
                </c:pt>
                <c:pt idx="449">
                  <c:v>44123.708333332244</c:v>
                </c:pt>
                <c:pt idx="450">
                  <c:v>44123.749999998909</c:v>
                </c:pt>
                <c:pt idx="451">
                  <c:v>44123.791666665573</c:v>
                </c:pt>
                <c:pt idx="452">
                  <c:v>44123.833333332237</c:v>
                </c:pt>
                <c:pt idx="453">
                  <c:v>44123.874999998901</c:v>
                </c:pt>
                <c:pt idx="454">
                  <c:v>44123.916666665566</c:v>
                </c:pt>
                <c:pt idx="455">
                  <c:v>44123.95833333223</c:v>
                </c:pt>
                <c:pt idx="456">
                  <c:v>44123.999999998894</c:v>
                </c:pt>
                <c:pt idx="457">
                  <c:v>44124.041666665558</c:v>
                </c:pt>
                <c:pt idx="458">
                  <c:v>44124.083333332223</c:v>
                </c:pt>
                <c:pt idx="459">
                  <c:v>44124.124999998887</c:v>
                </c:pt>
                <c:pt idx="460">
                  <c:v>44124.166666665551</c:v>
                </c:pt>
                <c:pt idx="461">
                  <c:v>44124.208333332215</c:v>
                </c:pt>
                <c:pt idx="462">
                  <c:v>44124.24999999888</c:v>
                </c:pt>
                <c:pt idx="463">
                  <c:v>44124.291666665544</c:v>
                </c:pt>
                <c:pt idx="464">
                  <c:v>44124.333333332208</c:v>
                </c:pt>
                <c:pt idx="465">
                  <c:v>44124.374999998872</c:v>
                </c:pt>
                <c:pt idx="466">
                  <c:v>44124.416666665536</c:v>
                </c:pt>
                <c:pt idx="467">
                  <c:v>44124.458333332201</c:v>
                </c:pt>
                <c:pt idx="468">
                  <c:v>44124.499999998865</c:v>
                </c:pt>
                <c:pt idx="469">
                  <c:v>44124.541666665529</c:v>
                </c:pt>
                <c:pt idx="470">
                  <c:v>44124.583333332193</c:v>
                </c:pt>
                <c:pt idx="471">
                  <c:v>44124.624999998858</c:v>
                </c:pt>
                <c:pt idx="472">
                  <c:v>44124.666666665522</c:v>
                </c:pt>
                <c:pt idx="473">
                  <c:v>44124.708333332186</c:v>
                </c:pt>
                <c:pt idx="474">
                  <c:v>44124.74999999885</c:v>
                </c:pt>
                <c:pt idx="475">
                  <c:v>44124.791666665515</c:v>
                </c:pt>
                <c:pt idx="476">
                  <c:v>44124.833333332179</c:v>
                </c:pt>
                <c:pt idx="477">
                  <c:v>44124.874999998843</c:v>
                </c:pt>
                <c:pt idx="478">
                  <c:v>44124.916666665507</c:v>
                </c:pt>
                <c:pt idx="479">
                  <c:v>44124.958333332172</c:v>
                </c:pt>
                <c:pt idx="480">
                  <c:v>44124.999999998836</c:v>
                </c:pt>
                <c:pt idx="481">
                  <c:v>44125.0416666655</c:v>
                </c:pt>
                <c:pt idx="482">
                  <c:v>44125.083333332164</c:v>
                </c:pt>
                <c:pt idx="483">
                  <c:v>44125.124999998829</c:v>
                </c:pt>
                <c:pt idx="484">
                  <c:v>44125.166666665493</c:v>
                </c:pt>
                <c:pt idx="485">
                  <c:v>44125.208333332157</c:v>
                </c:pt>
                <c:pt idx="486">
                  <c:v>44125.249999998821</c:v>
                </c:pt>
                <c:pt idx="487">
                  <c:v>44125.291666665486</c:v>
                </c:pt>
                <c:pt idx="488">
                  <c:v>44125.33333333215</c:v>
                </c:pt>
                <c:pt idx="489">
                  <c:v>44125.374999998814</c:v>
                </c:pt>
                <c:pt idx="490">
                  <c:v>44125.416666665478</c:v>
                </c:pt>
                <c:pt idx="491">
                  <c:v>44125.458333332143</c:v>
                </c:pt>
                <c:pt idx="492">
                  <c:v>44125.499999998807</c:v>
                </c:pt>
                <c:pt idx="493">
                  <c:v>44125.541666665471</c:v>
                </c:pt>
                <c:pt idx="494">
                  <c:v>44125.583333332135</c:v>
                </c:pt>
                <c:pt idx="495">
                  <c:v>44125.624999998799</c:v>
                </c:pt>
                <c:pt idx="496">
                  <c:v>44125.666666665464</c:v>
                </c:pt>
                <c:pt idx="497">
                  <c:v>44125.708333332128</c:v>
                </c:pt>
                <c:pt idx="498">
                  <c:v>44125.749999998792</c:v>
                </c:pt>
                <c:pt idx="499">
                  <c:v>44125.791666665456</c:v>
                </c:pt>
                <c:pt idx="500">
                  <c:v>44125.833333332121</c:v>
                </c:pt>
                <c:pt idx="501">
                  <c:v>44125.874999998785</c:v>
                </c:pt>
                <c:pt idx="502">
                  <c:v>44125.916666665449</c:v>
                </c:pt>
                <c:pt idx="503">
                  <c:v>44125.958333332113</c:v>
                </c:pt>
                <c:pt idx="504">
                  <c:v>44125.999999998778</c:v>
                </c:pt>
                <c:pt idx="505">
                  <c:v>44126.041666665442</c:v>
                </c:pt>
                <c:pt idx="506">
                  <c:v>44126.083333332106</c:v>
                </c:pt>
                <c:pt idx="507">
                  <c:v>44126.12499999877</c:v>
                </c:pt>
                <c:pt idx="508">
                  <c:v>44126.166666665435</c:v>
                </c:pt>
                <c:pt idx="509">
                  <c:v>44126.208333332099</c:v>
                </c:pt>
                <c:pt idx="510">
                  <c:v>44126.249999998763</c:v>
                </c:pt>
                <c:pt idx="511">
                  <c:v>44126.291666665427</c:v>
                </c:pt>
                <c:pt idx="512">
                  <c:v>44126.333333332092</c:v>
                </c:pt>
                <c:pt idx="513">
                  <c:v>44126.374999998756</c:v>
                </c:pt>
                <c:pt idx="514">
                  <c:v>44126.41666666542</c:v>
                </c:pt>
                <c:pt idx="515">
                  <c:v>44126.458333332084</c:v>
                </c:pt>
                <c:pt idx="516">
                  <c:v>44126.499999998749</c:v>
                </c:pt>
                <c:pt idx="517">
                  <c:v>44126.541666665413</c:v>
                </c:pt>
                <c:pt idx="518">
                  <c:v>44126.583333332077</c:v>
                </c:pt>
                <c:pt idx="519">
                  <c:v>44126.624999998741</c:v>
                </c:pt>
                <c:pt idx="520">
                  <c:v>44126.666666665406</c:v>
                </c:pt>
                <c:pt idx="521">
                  <c:v>44126.70833333207</c:v>
                </c:pt>
                <c:pt idx="522">
                  <c:v>44126.749999998734</c:v>
                </c:pt>
                <c:pt idx="523">
                  <c:v>44126.791666665398</c:v>
                </c:pt>
                <c:pt idx="524">
                  <c:v>44126.833333332062</c:v>
                </c:pt>
                <c:pt idx="525">
                  <c:v>44126.874999998727</c:v>
                </c:pt>
                <c:pt idx="526">
                  <c:v>44126.916666665391</c:v>
                </c:pt>
                <c:pt idx="527">
                  <c:v>44126.958333332055</c:v>
                </c:pt>
                <c:pt idx="528">
                  <c:v>44126.999999998719</c:v>
                </c:pt>
                <c:pt idx="529">
                  <c:v>44127.041666665384</c:v>
                </c:pt>
                <c:pt idx="530">
                  <c:v>44127.083333332048</c:v>
                </c:pt>
                <c:pt idx="531">
                  <c:v>44127.124999998712</c:v>
                </c:pt>
                <c:pt idx="532">
                  <c:v>44127.166666665376</c:v>
                </c:pt>
                <c:pt idx="533">
                  <c:v>44127.208333332041</c:v>
                </c:pt>
                <c:pt idx="534">
                  <c:v>44127.249999998705</c:v>
                </c:pt>
                <c:pt idx="535">
                  <c:v>44127.291666665369</c:v>
                </c:pt>
                <c:pt idx="536">
                  <c:v>44127.333333332033</c:v>
                </c:pt>
                <c:pt idx="537">
                  <c:v>44127.374999998698</c:v>
                </c:pt>
                <c:pt idx="538">
                  <c:v>44127.416666665362</c:v>
                </c:pt>
                <c:pt idx="539">
                  <c:v>44127.458333332026</c:v>
                </c:pt>
                <c:pt idx="540">
                  <c:v>44127.49999999869</c:v>
                </c:pt>
                <c:pt idx="541">
                  <c:v>44127.541666665355</c:v>
                </c:pt>
                <c:pt idx="542">
                  <c:v>44127.583333332019</c:v>
                </c:pt>
                <c:pt idx="543">
                  <c:v>44127.624999998683</c:v>
                </c:pt>
                <c:pt idx="544">
                  <c:v>44127.666666665347</c:v>
                </c:pt>
                <c:pt idx="545">
                  <c:v>44127.708333332012</c:v>
                </c:pt>
                <c:pt idx="546">
                  <c:v>44127.749999998676</c:v>
                </c:pt>
                <c:pt idx="547">
                  <c:v>44127.79166666534</c:v>
                </c:pt>
                <c:pt idx="548">
                  <c:v>44127.833333332004</c:v>
                </c:pt>
                <c:pt idx="549">
                  <c:v>44127.874999998668</c:v>
                </c:pt>
                <c:pt idx="550">
                  <c:v>44127.916666665333</c:v>
                </c:pt>
                <c:pt idx="551">
                  <c:v>44127.958333331997</c:v>
                </c:pt>
                <c:pt idx="552">
                  <c:v>44127.999999998661</c:v>
                </c:pt>
                <c:pt idx="553">
                  <c:v>44128.041666665325</c:v>
                </c:pt>
                <c:pt idx="554">
                  <c:v>44128.08333333199</c:v>
                </c:pt>
                <c:pt idx="555">
                  <c:v>44128.124999998654</c:v>
                </c:pt>
                <c:pt idx="556">
                  <c:v>44128.166666665318</c:v>
                </c:pt>
                <c:pt idx="557">
                  <c:v>44128.208333331982</c:v>
                </c:pt>
                <c:pt idx="558">
                  <c:v>44128.249999998647</c:v>
                </c:pt>
                <c:pt idx="559">
                  <c:v>44128.291666665311</c:v>
                </c:pt>
                <c:pt idx="560">
                  <c:v>44128.333333331975</c:v>
                </c:pt>
                <c:pt idx="561">
                  <c:v>44128.374999998639</c:v>
                </c:pt>
                <c:pt idx="562">
                  <c:v>44128.416666665304</c:v>
                </c:pt>
                <c:pt idx="563">
                  <c:v>44128.458333331968</c:v>
                </c:pt>
                <c:pt idx="564">
                  <c:v>44128.499999998632</c:v>
                </c:pt>
                <c:pt idx="565">
                  <c:v>44128.541666665296</c:v>
                </c:pt>
                <c:pt idx="566">
                  <c:v>44128.583333331961</c:v>
                </c:pt>
                <c:pt idx="567">
                  <c:v>44128.624999998625</c:v>
                </c:pt>
                <c:pt idx="568">
                  <c:v>44128.666666665289</c:v>
                </c:pt>
                <c:pt idx="569">
                  <c:v>44128.708333331953</c:v>
                </c:pt>
                <c:pt idx="570">
                  <c:v>44128.749999998618</c:v>
                </c:pt>
                <c:pt idx="571">
                  <c:v>44128.791666665282</c:v>
                </c:pt>
                <c:pt idx="572">
                  <c:v>44128.833333331946</c:v>
                </c:pt>
                <c:pt idx="573">
                  <c:v>44128.87499999861</c:v>
                </c:pt>
                <c:pt idx="574">
                  <c:v>44128.916666665275</c:v>
                </c:pt>
                <c:pt idx="575">
                  <c:v>44128.958333331939</c:v>
                </c:pt>
                <c:pt idx="576">
                  <c:v>44128.999999998603</c:v>
                </c:pt>
                <c:pt idx="577">
                  <c:v>44129.041666665267</c:v>
                </c:pt>
                <c:pt idx="578">
                  <c:v>44129.083333331931</c:v>
                </c:pt>
                <c:pt idx="579">
                  <c:v>44129.124999998596</c:v>
                </c:pt>
                <c:pt idx="580">
                  <c:v>44129.16666666526</c:v>
                </c:pt>
                <c:pt idx="581">
                  <c:v>44129.208333331924</c:v>
                </c:pt>
                <c:pt idx="582">
                  <c:v>44129.249999998588</c:v>
                </c:pt>
                <c:pt idx="583">
                  <c:v>44129.291666665253</c:v>
                </c:pt>
                <c:pt idx="584">
                  <c:v>44129.333333331917</c:v>
                </c:pt>
                <c:pt idx="585">
                  <c:v>44129.374999998581</c:v>
                </c:pt>
                <c:pt idx="586">
                  <c:v>44129.416666665245</c:v>
                </c:pt>
                <c:pt idx="587">
                  <c:v>44129.45833333191</c:v>
                </c:pt>
                <c:pt idx="588">
                  <c:v>44129.499999998574</c:v>
                </c:pt>
                <c:pt idx="589">
                  <c:v>44129.541666665238</c:v>
                </c:pt>
                <c:pt idx="590">
                  <c:v>44129.583333331902</c:v>
                </c:pt>
                <c:pt idx="591">
                  <c:v>44129.624999998567</c:v>
                </c:pt>
                <c:pt idx="592">
                  <c:v>44129.666666665231</c:v>
                </c:pt>
                <c:pt idx="593">
                  <c:v>44129.708333331895</c:v>
                </c:pt>
                <c:pt idx="594">
                  <c:v>44129.749999998559</c:v>
                </c:pt>
                <c:pt idx="595">
                  <c:v>44129.791666665224</c:v>
                </c:pt>
                <c:pt idx="596">
                  <c:v>44129.833333331888</c:v>
                </c:pt>
                <c:pt idx="597">
                  <c:v>44129.874999998552</c:v>
                </c:pt>
                <c:pt idx="598">
                  <c:v>44129.916666665216</c:v>
                </c:pt>
                <c:pt idx="599">
                  <c:v>44129.958333331881</c:v>
                </c:pt>
                <c:pt idx="600">
                  <c:v>44129.999999998545</c:v>
                </c:pt>
                <c:pt idx="601">
                  <c:v>44130.041666665209</c:v>
                </c:pt>
                <c:pt idx="602">
                  <c:v>44130.083333331873</c:v>
                </c:pt>
                <c:pt idx="603">
                  <c:v>44130.124999998538</c:v>
                </c:pt>
                <c:pt idx="604">
                  <c:v>44130.166666665202</c:v>
                </c:pt>
                <c:pt idx="605">
                  <c:v>44130.208333331866</c:v>
                </c:pt>
                <c:pt idx="606">
                  <c:v>44130.24999999853</c:v>
                </c:pt>
                <c:pt idx="607">
                  <c:v>44130.291666665194</c:v>
                </c:pt>
                <c:pt idx="608">
                  <c:v>44130.333333331859</c:v>
                </c:pt>
                <c:pt idx="609">
                  <c:v>44130.374999998523</c:v>
                </c:pt>
                <c:pt idx="610">
                  <c:v>44130.416666665187</c:v>
                </c:pt>
                <c:pt idx="611">
                  <c:v>44130.458333331851</c:v>
                </c:pt>
                <c:pt idx="612">
                  <c:v>44130.499999998516</c:v>
                </c:pt>
                <c:pt idx="613">
                  <c:v>44130.54166666518</c:v>
                </c:pt>
                <c:pt idx="614">
                  <c:v>44130.583333331844</c:v>
                </c:pt>
                <c:pt idx="615">
                  <c:v>44130.624999998508</c:v>
                </c:pt>
                <c:pt idx="616">
                  <c:v>44130.666666665173</c:v>
                </c:pt>
                <c:pt idx="617">
                  <c:v>44130.708333331837</c:v>
                </c:pt>
                <c:pt idx="618">
                  <c:v>44130.749999998501</c:v>
                </c:pt>
                <c:pt idx="619">
                  <c:v>44130.791666665165</c:v>
                </c:pt>
                <c:pt idx="620">
                  <c:v>44130.83333333183</c:v>
                </c:pt>
                <c:pt idx="621">
                  <c:v>44130.874999998494</c:v>
                </c:pt>
                <c:pt idx="622">
                  <c:v>44130.916666665158</c:v>
                </c:pt>
                <c:pt idx="623">
                  <c:v>44130.958333331822</c:v>
                </c:pt>
                <c:pt idx="624">
                  <c:v>44130.999999998487</c:v>
                </c:pt>
                <c:pt idx="625">
                  <c:v>44131.041666665151</c:v>
                </c:pt>
                <c:pt idx="626">
                  <c:v>44131.083333331815</c:v>
                </c:pt>
                <c:pt idx="627">
                  <c:v>44131.124999998479</c:v>
                </c:pt>
                <c:pt idx="628">
                  <c:v>44131.166666665144</c:v>
                </c:pt>
                <c:pt idx="629">
                  <c:v>44131.208333331808</c:v>
                </c:pt>
                <c:pt idx="630">
                  <c:v>44131.249999998472</c:v>
                </c:pt>
                <c:pt idx="631">
                  <c:v>44131.291666665136</c:v>
                </c:pt>
                <c:pt idx="632">
                  <c:v>44131.333333331801</c:v>
                </c:pt>
                <c:pt idx="633">
                  <c:v>44131.374999998465</c:v>
                </c:pt>
                <c:pt idx="634">
                  <c:v>44131.416666665129</c:v>
                </c:pt>
                <c:pt idx="635">
                  <c:v>44131.458333331793</c:v>
                </c:pt>
                <c:pt idx="636">
                  <c:v>44131.499999998457</c:v>
                </c:pt>
                <c:pt idx="637">
                  <c:v>44131.541666665122</c:v>
                </c:pt>
                <c:pt idx="638">
                  <c:v>44131.583333331786</c:v>
                </c:pt>
                <c:pt idx="639">
                  <c:v>44131.62499999845</c:v>
                </c:pt>
                <c:pt idx="640">
                  <c:v>44131.666666665114</c:v>
                </c:pt>
                <c:pt idx="641">
                  <c:v>44131.708333331779</c:v>
                </c:pt>
                <c:pt idx="642">
                  <c:v>44131.749999998443</c:v>
                </c:pt>
                <c:pt idx="643">
                  <c:v>44131.791666665107</c:v>
                </c:pt>
                <c:pt idx="644">
                  <c:v>44131.833333331771</c:v>
                </c:pt>
                <c:pt idx="645">
                  <c:v>44131.874999998436</c:v>
                </c:pt>
                <c:pt idx="646">
                  <c:v>44131.9166666651</c:v>
                </c:pt>
                <c:pt idx="647">
                  <c:v>44131.958333331764</c:v>
                </c:pt>
                <c:pt idx="648">
                  <c:v>44131.999999998428</c:v>
                </c:pt>
                <c:pt idx="649">
                  <c:v>44132.041666665093</c:v>
                </c:pt>
                <c:pt idx="650">
                  <c:v>44132.083333331757</c:v>
                </c:pt>
                <c:pt idx="651">
                  <c:v>44132.124999998421</c:v>
                </c:pt>
                <c:pt idx="652">
                  <c:v>44132.166666665085</c:v>
                </c:pt>
                <c:pt idx="653">
                  <c:v>44132.20833333175</c:v>
                </c:pt>
                <c:pt idx="654">
                  <c:v>44132.249999998414</c:v>
                </c:pt>
                <c:pt idx="655">
                  <c:v>44132.291666665078</c:v>
                </c:pt>
                <c:pt idx="656">
                  <c:v>44132.333333331742</c:v>
                </c:pt>
                <c:pt idx="657">
                  <c:v>44132.374999998407</c:v>
                </c:pt>
                <c:pt idx="658">
                  <c:v>44132.416666665071</c:v>
                </c:pt>
                <c:pt idx="659">
                  <c:v>44132.458333331735</c:v>
                </c:pt>
                <c:pt idx="660">
                  <c:v>44132.499999998399</c:v>
                </c:pt>
                <c:pt idx="661">
                  <c:v>44132.541666665064</c:v>
                </c:pt>
                <c:pt idx="662">
                  <c:v>44132.583333331728</c:v>
                </c:pt>
                <c:pt idx="663">
                  <c:v>44132.624999998392</c:v>
                </c:pt>
                <c:pt idx="664">
                  <c:v>44132.666666665056</c:v>
                </c:pt>
                <c:pt idx="665">
                  <c:v>44132.70833333172</c:v>
                </c:pt>
                <c:pt idx="666">
                  <c:v>44132.749999998385</c:v>
                </c:pt>
                <c:pt idx="667">
                  <c:v>44132.791666665049</c:v>
                </c:pt>
                <c:pt idx="668">
                  <c:v>44132.833333331713</c:v>
                </c:pt>
                <c:pt idx="669">
                  <c:v>44132.874999998377</c:v>
                </c:pt>
                <c:pt idx="670">
                  <c:v>44132.916666665042</c:v>
                </c:pt>
                <c:pt idx="671">
                  <c:v>44132.958333331706</c:v>
                </c:pt>
                <c:pt idx="672">
                  <c:v>44132.99999999837</c:v>
                </c:pt>
                <c:pt idx="673">
                  <c:v>44133.041666665034</c:v>
                </c:pt>
                <c:pt idx="674">
                  <c:v>44133.083333331699</c:v>
                </c:pt>
                <c:pt idx="675">
                  <c:v>44133.124999998363</c:v>
                </c:pt>
                <c:pt idx="676">
                  <c:v>44133.166666665027</c:v>
                </c:pt>
                <c:pt idx="677">
                  <c:v>44133.208333331691</c:v>
                </c:pt>
                <c:pt idx="678">
                  <c:v>44133.249999998356</c:v>
                </c:pt>
                <c:pt idx="679">
                  <c:v>44133.29166666502</c:v>
                </c:pt>
                <c:pt idx="680">
                  <c:v>44133.333333331684</c:v>
                </c:pt>
                <c:pt idx="681">
                  <c:v>44133.374999998348</c:v>
                </c:pt>
                <c:pt idx="682">
                  <c:v>44133.416666665013</c:v>
                </c:pt>
                <c:pt idx="683">
                  <c:v>44133.458333331677</c:v>
                </c:pt>
                <c:pt idx="684">
                  <c:v>44133.499999998341</c:v>
                </c:pt>
                <c:pt idx="685">
                  <c:v>44133.541666665005</c:v>
                </c:pt>
                <c:pt idx="686">
                  <c:v>44133.58333333167</c:v>
                </c:pt>
                <c:pt idx="687">
                  <c:v>44133.624999998334</c:v>
                </c:pt>
                <c:pt idx="688">
                  <c:v>44133.666666664998</c:v>
                </c:pt>
                <c:pt idx="689">
                  <c:v>44133.708333331662</c:v>
                </c:pt>
                <c:pt idx="690">
                  <c:v>44133.749999998327</c:v>
                </c:pt>
                <c:pt idx="691">
                  <c:v>44133.791666664991</c:v>
                </c:pt>
                <c:pt idx="692">
                  <c:v>44133.833333331655</c:v>
                </c:pt>
                <c:pt idx="693">
                  <c:v>44133.874999998319</c:v>
                </c:pt>
                <c:pt idx="694">
                  <c:v>44133.916666664983</c:v>
                </c:pt>
                <c:pt idx="695">
                  <c:v>44133.958333331648</c:v>
                </c:pt>
                <c:pt idx="696">
                  <c:v>44133.999999998312</c:v>
                </c:pt>
                <c:pt idx="697">
                  <c:v>44134.041666664976</c:v>
                </c:pt>
                <c:pt idx="698">
                  <c:v>44134.08333333164</c:v>
                </c:pt>
                <c:pt idx="699">
                  <c:v>44134.124999998305</c:v>
                </c:pt>
                <c:pt idx="700">
                  <c:v>44134.166666664969</c:v>
                </c:pt>
                <c:pt idx="701">
                  <c:v>44134.208333331633</c:v>
                </c:pt>
                <c:pt idx="702">
                  <c:v>44134.249999998297</c:v>
                </c:pt>
                <c:pt idx="703">
                  <c:v>44134.291666664962</c:v>
                </c:pt>
                <c:pt idx="704">
                  <c:v>44134.333333331626</c:v>
                </c:pt>
                <c:pt idx="705">
                  <c:v>44134.37499999829</c:v>
                </c:pt>
                <c:pt idx="706">
                  <c:v>44134.416666664954</c:v>
                </c:pt>
                <c:pt idx="707">
                  <c:v>44134.458333331619</c:v>
                </c:pt>
                <c:pt idx="708">
                  <c:v>44134.499999998283</c:v>
                </c:pt>
                <c:pt idx="709">
                  <c:v>44134.541666664947</c:v>
                </c:pt>
                <c:pt idx="710">
                  <c:v>44134.583333331611</c:v>
                </c:pt>
                <c:pt idx="711">
                  <c:v>44134.624999998276</c:v>
                </c:pt>
                <c:pt idx="712">
                  <c:v>44134.66666666494</c:v>
                </c:pt>
                <c:pt idx="713">
                  <c:v>44134.708333331604</c:v>
                </c:pt>
                <c:pt idx="714">
                  <c:v>44134.749999998268</c:v>
                </c:pt>
                <c:pt idx="715">
                  <c:v>44134.791666664933</c:v>
                </c:pt>
                <c:pt idx="716">
                  <c:v>44134.833333331597</c:v>
                </c:pt>
                <c:pt idx="717">
                  <c:v>44134.874999998261</c:v>
                </c:pt>
                <c:pt idx="718">
                  <c:v>44134.916666664925</c:v>
                </c:pt>
                <c:pt idx="719">
                  <c:v>44134.95833333159</c:v>
                </c:pt>
                <c:pt idx="720">
                  <c:v>44134.999999998254</c:v>
                </c:pt>
                <c:pt idx="721">
                  <c:v>44135.041666664918</c:v>
                </c:pt>
                <c:pt idx="722">
                  <c:v>44135.083333331582</c:v>
                </c:pt>
                <c:pt idx="723">
                  <c:v>44135.124999998246</c:v>
                </c:pt>
                <c:pt idx="724">
                  <c:v>44135.166666664911</c:v>
                </c:pt>
                <c:pt idx="725">
                  <c:v>44135.208333331575</c:v>
                </c:pt>
                <c:pt idx="726">
                  <c:v>44135.249999998239</c:v>
                </c:pt>
                <c:pt idx="727">
                  <c:v>44135.291666664903</c:v>
                </c:pt>
                <c:pt idx="728">
                  <c:v>44135.333333331568</c:v>
                </c:pt>
                <c:pt idx="729">
                  <c:v>44135.374999998232</c:v>
                </c:pt>
                <c:pt idx="730">
                  <c:v>44135.416666664896</c:v>
                </c:pt>
                <c:pt idx="731">
                  <c:v>44135.45833333156</c:v>
                </c:pt>
                <c:pt idx="732">
                  <c:v>44135.499999998225</c:v>
                </c:pt>
                <c:pt idx="733">
                  <c:v>44135.541666664889</c:v>
                </c:pt>
                <c:pt idx="734">
                  <c:v>44135.583333331553</c:v>
                </c:pt>
                <c:pt idx="735">
                  <c:v>44135.624999998217</c:v>
                </c:pt>
                <c:pt idx="736">
                  <c:v>44135.666666664882</c:v>
                </c:pt>
                <c:pt idx="737">
                  <c:v>44135.708333331546</c:v>
                </c:pt>
                <c:pt idx="738">
                  <c:v>44135.74999999821</c:v>
                </c:pt>
                <c:pt idx="739">
                  <c:v>44135.791666664874</c:v>
                </c:pt>
                <c:pt idx="740">
                  <c:v>44135.833333331539</c:v>
                </c:pt>
                <c:pt idx="741">
                  <c:v>44135.874999998203</c:v>
                </c:pt>
                <c:pt idx="742">
                  <c:v>44135.916666664867</c:v>
                </c:pt>
                <c:pt idx="743">
                  <c:v>44135.958333331531</c:v>
                </c:pt>
              </c:numCache>
            </c:numRef>
          </c:cat>
          <c:val>
            <c:numRef>
              <c:f>'Raw data_sheet'!$S$2:$S$745</c:f>
              <c:numCache>
                <c:formatCode>General</c:formatCode>
                <c:ptCount val="744"/>
                <c:pt idx="0">
                  <c:v>12.5</c:v>
                </c:pt>
                <c:pt idx="1">
                  <c:v>12.3</c:v>
                </c:pt>
                <c:pt idx="2">
                  <c:v>12.3</c:v>
                </c:pt>
                <c:pt idx="3">
                  <c:v>12.5</c:v>
                </c:pt>
                <c:pt idx="4">
                  <c:v>12.5</c:v>
                </c:pt>
                <c:pt idx="5">
                  <c:v>12.5</c:v>
                </c:pt>
                <c:pt idx="6">
                  <c:v>11.7</c:v>
                </c:pt>
                <c:pt idx="7">
                  <c:v>8.3000000000000007</c:v>
                </c:pt>
                <c:pt idx="8">
                  <c:v>8</c:v>
                </c:pt>
                <c:pt idx="9">
                  <c:v>7.9</c:v>
                </c:pt>
                <c:pt idx="10">
                  <c:v>7.7</c:v>
                </c:pt>
                <c:pt idx="11">
                  <c:v>7.8</c:v>
                </c:pt>
                <c:pt idx="12">
                  <c:v>8</c:v>
                </c:pt>
                <c:pt idx="13">
                  <c:v>8.1</c:v>
                </c:pt>
                <c:pt idx="14">
                  <c:v>8.3000000000000007</c:v>
                </c:pt>
                <c:pt idx="15">
                  <c:v>8.1999999999999993</c:v>
                </c:pt>
                <c:pt idx="16">
                  <c:v>8.1</c:v>
                </c:pt>
                <c:pt idx="17">
                  <c:v>8.1</c:v>
                </c:pt>
                <c:pt idx="18">
                  <c:v>7.9</c:v>
                </c:pt>
                <c:pt idx="19">
                  <c:v>7.9</c:v>
                </c:pt>
                <c:pt idx="20">
                  <c:v>8.3000000000000007</c:v>
                </c:pt>
                <c:pt idx="21">
                  <c:v>8.6</c:v>
                </c:pt>
                <c:pt idx="22">
                  <c:v>8.6999999999999993</c:v>
                </c:pt>
                <c:pt idx="23">
                  <c:v>8.6</c:v>
                </c:pt>
                <c:pt idx="24">
                  <c:v>8.4</c:v>
                </c:pt>
                <c:pt idx="25">
                  <c:v>8.3000000000000007</c:v>
                </c:pt>
                <c:pt idx="26">
                  <c:v>7.9</c:v>
                </c:pt>
                <c:pt idx="27">
                  <c:v>7.6</c:v>
                </c:pt>
                <c:pt idx="28">
                  <c:v>7.4</c:v>
                </c:pt>
                <c:pt idx="29">
                  <c:v>6.9</c:v>
                </c:pt>
                <c:pt idx="30">
                  <c:v>6.7</c:v>
                </c:pt>
                <c:pt idx="31">
                  <c:v>6.9</c:v>
                </c:pt>
                <c:pt idx="32">
                  <c:v>7</c:v>
                </c:pt>
                <c:pt idx="33">
                  <c:v>7</c:v>
                </c:pt>
                <c:pt idx="34">
                  <c:v>7</c:v>
                </c:pt>
                <c:pt idx="35">
                  <c:v>6.8</c:v>
                </c:pt>
                <c:pt idx="36">
                  <c:v>6.6</c:v>
                </c:pt>
                <c:pt idx="37">
                  <c:v>6.3</c:v>
                </c:pt>
                <c:pt idx="38">
                  <c:v>6</c:v>
                </c:pt>
                <c:pt idx="39">
                  <c:v>6</c:v>
                </c:pt>
                <c:pt idx="40">
                  <c:v>6.2</c:v>
                </c:pt>
                <c:pt idx="41">
                  <c:v>6.2</c:v>
                </c:pt>
                <c:pt idx="42">
                  <c:v>6.6</c:v>
                </c:pt>
                <c:pt idx="43">
                  <c:v>7</c:v>
                </c:pt>
                <c:pt idx="44">
                  <c:v>7.2</c:v>
                </c:pt>
                <c:pt idx="45">
                  <c:v>7</c:v>
                </c:pt>
                <c:pt idx="46">
                  <c:v>6.7</c:v>
                </c:pt>
                <c:pt idx="47">
                  <c:v>6.6</c:v>
                </c:pt>
                <c:pt idx="48">
                  <c:v>6.7</c:v>
                </c:pt>
                <c:pt idx="49">
                  <c:v>6.9</c:v>
                </c:pt>
                <c:pt idx="50">
                  <c:v>7</c:v>
                </c:pt>
                <c:pt idx="51">
                  <c:v>6.9</c:v>
                </c:pt>
                <c:pt idx="52">
                  <c:v>7.1</c:v>
                </c:pt>
                <c:pt idx="53">
                  <c:v>7.5</c:v>
                </c:pt>
                <c:pt idx="54">
                  <c:v>7.5</c:v>
                </c:pt>
                <c:pt idx="55">
                  <c:v>8.9</c:v>
                </c:pt>
                <c:pt idx="56">
                  <c:v>9.1999999999999993</c:v>
                </c:pt>
                <c:pt idx="57">
                  <c:v>9.5</c:v>
                </c:pt>
                <c:pt idx="58">
                  <c:v>9.6</c:v>
                </c:pt>
                <c:pt idx="59">
                  <c:v>9.9</c:v>
                </c:pt>
                <c:pt idx="60">
                  <c:v>10</c:v>
                </c:pt>
                <c:pt idx="61">
                  <c:v>10.5</c:v>
                </c:pt>
                <c:pt idx="62">
                  <c:v>11</c:v>
                </c:pt>
                <c:pt idx="63">
                  <c:v>11.5</c:v>
                </c:pt>
                <c:pt idx="64">
                  <c:v>12</c:v>
                </c:pt>
                <c:pt idx="65">
                  <c:v>12.6</c:v>
                </c:pt>
                <c:pt idx="66">
                  <c:v>12.5</c:v>
                </c:pt>
                <c:pt idx="67">
                  <c:v>14</c:v>
                </c:pt>
                <c:pt idx="68">
                  <c:v>14.4</c:v>
                </c:pt>
                <c:pt idx="69">
                  <c:v>14.7</c:v>
                </c:pt>
                <c:pt idx="70">
                  <c:v>15.1</c:v>
                </c:pt>
                <c:pt idx="71">
                  <c:v>15.8</c:v>
                </c:pt>
                <c:pt idx="72">
                  <c:v>16.2</c:v>
                </c:pt>
                <c:pt idx="73">
                  <c:v>16.5</c:v>
                </c:pt>
                <c:pt idx="75">
                  <c:v>16.5</c:v>
                </c:pt>
                <c:pt idx="76">
                  <c:v>16.899999999999999</c:v>
                </c:pt>
                <c:pt idx="77">
                  <c:v>17</c:v>
                </c:pt>
                <c:pt idx="78">
                  <c:v>17.8</c:v>
                </c:pt>
                <c:pt idx="79">
                  <c:v>22.6</c:v>
                </c:pt>
                <c:pt idx="80">
                  <c:v>22.4</c:v>
                </c:pt>
                <c:pt idx="81">
                  <c:v>22.8</c:v>
                </c:pt>
                <c:pt idx="82">
                  <c:v>23.2</c:v>
                </c:pt>
                <c:pt idx="83">
                  <c:v>23.4</c:v>
                </c:pt>
                <c:pt idx="84">
                  <c:v>23.5</c:v>
                </c:pt>
                <c:pt idx="85">
                  <c:v>23.8</c:v>
                </c:pt>
                <c:pt idx="86">
                  <c:v>24.1</c:v>
                </c:pt>
                <c:pt idx="87">
                  <c:v>24.2</c:v>
                </c:pt>
                <c:pt idx="88">
                  <c:v>24.4</c:v>
                </c:pt>
                <c:pt idx="89">
                  <c:v>24.1</c:v>
                </c:pt>
                <c:pt idx="90">
                  <c:v>23.9</c:v>
                </c:pt>
                <c:pt idx="91">
                  <c:v>23.8</c:v>
                </c:pt>
                <c:pt idx="92">
                  <c:v>22</c:v>
                </c:pt>
                <c:pt idx="93">
                  <c:v>20.9</c:v>
                </c:pt>
                <c:pt idx="94">
                  <c:v>20.3</c:v>
                </c:pt>
                <c:pt idx="95">
                  <c:v>20.6</c:v>
                </c:pt>
                <c:pt idx="96">
                  <c:v>20.100000000000001</c:v>
                </c:pt>
                <c:pt idx="97">
                  <c:v>20.5</c:v>
                </c:pt>
                <c:pt idx="98">
                  <c:v>20.399999999999999</c:v>
                </c:pt>
                <c:pt idx="99">
                  <c:v>20.7</c:v>
                </c:pt>
                <c:pt idx="100">
                  <c:v>20.6</c:v>
                </c:pt>
                <c:pt idx="101">
                  <c:v>20.399999999999999</c:v>
                </c:pt>
                <c:pt idx="102">
                  <c:v>19.8</c:v>
                </c:pt>
                <c:pt idx="103">
                  <c:v>15.2</c:v>
                </c:pt>
                <c:pt idx="104">
                  <c:v>14.9</c:v>
                </c:pt>
                <c:pt idx="105">
                  <c:v>15</c:v>
                </c:pt>
                <c:pt idx="106">
                  <c:v>14.9</c:v>
                </c:pt>
                <c:pt idx="107">
                  <c:v>14.9</c:v>
                </c:pt>
                <c:pt idx="108">
                  <c:v>14.9</c:v>
                </c:pt>
                <c:pt idx="109">
                  <c:v>15</c:v>
                </c:pt>
                <c:pt idx="110">
                  <c:v>14.9</c:v>
                </c:pt>
                <c:pt idx="111">
                  <c:v>14.8</c:v>
                </c:pt>
                <c:pt idx="112">
                  <c:v>14.6</c:v>
                </c:pt>
                <c:pt idx="113">
                  <c:v>14.8</c:v>
                </c:pt>
                <c:pt idx="114">
                  <c:v>14.5</c:v>
                </c:pt>
                <c:pt idx="115">
                  <c:v>14.2</c:v>
                </c:pt>
                <c:pt idx="116">
                  <c:v>13.5</c:v>
                </c:pt>
                <c:pt idx="117">
                  <c:v>13.6</c:v>
                </c:pt>
                <c:pt idx="118">
                  <c:v>13.8</c:v>
                </c:pt>
                <c:pt idx="119">
                  <c:v>13.4</c:v>
                </c:pt>
                <c:pt idx="120">
                  <c:v>13.3</c:v>
                </c:pt>
                <c:pt idx="121">
                  <c:v>13.6</c:v>
                </c:pt>
                <c:pt idx="122">
                  <c:v>13.7</c:v>
                </c:pt>
                <c:pt idx="123">
                  <c:v>13.7</c:v>
                </c:pt>
                <c:pt idx="124">
                  <c:v>13.7</c:v>
                </c:pt>
                <c:pt idx="125">
                  <c:v>13.8</c:v>
                </c:pt>
                <c:pt idx="126">
                  <c:v>16.399999999999999</c:v>
                </c:pt>
                <c:pt idx="127">
                  <c:v>18.899999999999999</c:v>
                </c:pt>
                <c:pt idx="128">
                  <c:v>19.3</c:v>
                </c:pt>
                <c:pt idx="129">
                  <c:v>19.8</c:v>
                </c:pt>
                <c:pt idx="130">
                  <c:v>20.2</c:v>
                </c:pt>
                <c:pt idx="131">
                  <c:v>20.399999999999999</c:v>
                </c:pt>
                <c:pt idx="134">
                  <c:v>18.2</c:v>
                </c:pt>
                <c:pt idx="135">
                  <c:v>18.399999999999999</c:v>
                </c:pt>
                <c:pt idx="136">
                  <c:v>18.7</c:v>
                </c:pt>
                <c:pt idx="137">
                  <c:v>19.2</c:v>
                </c:pt>
                <c:pt idx="138">
                  <c:v>19.399999999999999</c:v>
                </c:pt>
                <c:pt idx="139">
                  <c:v>19.7</c:v>
                </c:pt>
                <c:pt idx="140">
                  <c:v>19.899999999999999</c:v>
                </c:pt>
                <c:pt idx="141">
                  <c:v>19.8</c:v>
                </c:pt>
                <c:pt idx="142">
                  <c:v>20</c:v>
                </c:pt>
                <c:pt idx="143">
                  <c:v>20.3</c:v>
                </c:pt>
                <c:pt idx="144">
                  <c:v>20.399999999999999</c:v>
                </c:pt>
                <c:pt idx="145">
                  <c:v>20.399999999999999</c:v>
                </c:pt>
                <c:pt idx="146">
                  <c:v>20.5</c:v>
                </c:pt>
                <c:pt idx="147">
                  <c:v>20.7</c:v>
                </c:pt>
                <c:pt idx="148">
                  <c:v>22</c:v>
                </c:pt>
                <c:pt idx="149">
                  <c:v>22</c:v>
                </c:pt>
                <c:pt idx="150">
                  <c:v>22.5</c:v>
                </c:pt>
                <c:pt idx="151">
                  <c:v>25.7</c:v>
                </c:pt>
                <c:pt idx="152">
                  <c:v>27.4</c:v>
                </c:pt>
                <c:pt idx="153">
                  <c:v>27.6</c:v>
                </c:pt>
                <c:pt idx="154">
                  <c:v>27.9</c:v>
                </c:pt>
                <c:pt idx="155">
                  <c:v>28.2</c:v>
                </c:pt>
                <c:pt idx="156">
                  <c:v>28.8</c:v>
                </c:pt>
                <c:pt idx="157">
                  <c:v>31.6</c:v>
                </c:pt>
                <c:pt idx="158">
                  <c:v>32.1</c:v>
                </c:pt>
                <c:pt idx="159">
                  <c:v>32.200000000000003</c:v>
                </c:pt>
                <c:pt idx="160">
                  <c:v>32.200000000000003</c:v>
                </c:pt>
                <c:pt idx="161">
                  <c:v>31.5</c:v>
                </c:pt>
                <c:pt idx="162">
                  <c:v>31.3</c:v>
                </c:pt>
                <c:pt idx="163">
                  <c:v>31.3</c:v>
                </c:pt>
                <c:pt idx="164">
                  <c:v>34.700000000000003</c:v>
                </c:pt>
                <c:pt idx="165">
                  <c:v>35.1</c:v>
                </c:pt>
                <c:pt idx="166">
                  <c:v>34.799999999999997</c:v>
                </c:pt>
                <c:pt idx="167">
                  <c:v>37.1</c:v>
                </c:pt>
                <c:pt idx="168">
                  <c:v>40</c:v>
                </c:pt>
                <c:pt idx="169">
                  <c:v>41.3</c:v>
                </c:pt>
                <c:pt idx="170">
                  <c:v>41.1</c:v>
                </c:pt>
                <c:pt idx="171">
                  <c:v>40.700000000000003</c:v>
                </c:pt>
                <c:pt idx="172">
                  <c:v>39.299999999999997</c:v>
                </c:pt>
                <c:pt idx="173">
                  <c:v>39.6</c:v>
                </c:pt>
                <c:pt idx="174">
                  <c:v>37.299999999999997</c:v>
                </c:pt>
                <c:pt idx="175">
                  <c:v>31.3</c:v>
                </c:pt>
                <c:pt idx="176">
                  <c:v>30.4</c:v>
                </c:pt>
                <c:pt idx="177">
                  <c:v>30.8</c:v>
                </c:pt>
                <c:pt idx="178">
                  <c:v>31.3</c:v>
                </c:pt>
                <c:pt idx="179">
                  <c:v>32.200000000000003</c:v>
                </c:pt>
                <c:pt idx="180">
                  <c:v>33.700000000000003</c:v>
                </c:pt>
                <c:pt idx="181">
                  <c:v>34.200000000000003</c:v>
                </c:pt>
                <c:pt idx="182">
                  <c:v>34.6</c:v>
                </c:pt>
                <c:pt idx="183">
                  <c:v>34.9</c:v>
                </c:pt>
                <c:pt idx="184">
                  <c:v>35.1</c:v>
                </c:pt>
                <c:pt idx="185">
                  <c:v>35.299999999999997</c:v>
                </c:pt>
                <c:pt idx="186">
                  <c:v>35</c:v>
                </c:pt>
                <c:pt idx="187">
                  <c:v>34.200000000000003</c:v>
                </c:pt>
                <c:pt idx="188">
                  <c:v>30.3</c:v>
                </c:pt>
                <c:pt idx="189">
                  <c:v>29.6</c:v>
                </c:pt>
                <c:pt idx="190">
                  <c:v>29.4</c:v>
                </c:pt>
                <c:pt idx="191">
                  <c:v>26.3</c:v>
                </c:pt>
                <c:pt idx="192">
                  <c:v>22.9</c:v>
                </c:pt>
                <c:pt idx="193">
                  <c:v>21</c:v>
                </c:pt>
                <c:pt idx="194">
                  <c:v>20.2</c:v>
                </c:pt>
                <c:pt idx="195">
                  <c:v>19.600000000000001</c:v>
                </c:pt>
                <c:pt idx="196">
                  <c:v>21</c:v>
                </c:pt>
                <c:pt idx="197">
                  <c:v>20.399999999999999</c:v>
                </c:pt>
                <c:pt idx="198">
                  <c:v>22</c:v>
                </c:pt>
                <c:pt idx="199">
                  <c:v>28.3</c:v>
                </c:pt>
                <c:pt idx="200">
                  <c:v>28.4</c:v>
                </c:pt>
                <c:pt idx="201">
                  <c:v>27.6</c:v>
                </c:pt>
                <c:pt idx="202">
                  <c:v>26.8</c:v>
                </c:pt>
                <c:pt idx="203">
                  <c:v>25.6</c:v>
                </c:pt>
                <c:pt idx="204">
                  <c:v>23.7</c:v>
                </c:pt>
                <c:pt idx="205">
                  <c:v>22.7</c:v>
                </c:pt>
                <c:pt idx="206">
                  <c:v>22</c:v>
                </c:pt>
                <c:pt idx="207">
                  <c:v>20.9</c:v>
                </c:pt>
                <c:pt idx="208">
                  <c:v>20.399999999999999</c:v>
                </c:pt>
                <c:pt idx="209">
                  <c:v>19.7</c:v>
                </c:pt>
                <c:pt idx="210">
                  <c:v>19.2</c:v>
                </c:pt>
                <c:pt idx="211">
                  <c:v>19</c:v>
                </c:pt>
                <c:pt idx="212">
                  <c:v>18</c:v>
                </c:pt>
                <c:pt idx="213">
                  <c:v>17.8</c:v>
                </c:pt>
                <c:pt idx="214">
                  <c:v>17.5</c:v>
                </c:pt>
                <c:pt idx="215">
                  <c:v>17.399999999999999</c:v>
                </c:pt>
                <c:pt idx="216">
                  <c:v>17.3</c:v>
                </c:pt>
                <c:pt idx="217">
                  <c:v>17.100000000000001</c:v>
                </c:pt>
                <c:pt idx="218">
                  <c:v>17</c:v>
                </c:pt>
                <c:pt idx="219">
                  <c:v>17</c:v>
                </c:pt>
                <c:pt idx="220">
                  <c:v>16.7</c:v>
                </c:pt>
                <c:pt idx="221">
                  <c:v>16.600000000000001</c:v>
                </c:pt>
                <c:pt idx="222">
                  <c:v>14.9</c:v>
                </c:pt>
                <c:pt idx="223">
                  <c:v>14.1</c:v>
                </c:pt>
                <c:pt idx="224">
                  <c:v>14.4</c:v>
                </c:pt>
                <c:pt idx="225">
                  <c:v>15.1</c:v>
                </c:pt>
                <c:pt idx="226">
                  <c:v>15.4</c:v>
                </c:pt>
                <c:pt idx="227">
                  <c:v>15.3</c:v>
                </c:pt>
                <c:pt idx="228">
                  <c:v>15.3</c:v>
                </c:pt>
                <c:pt idx="229">
                  <c:v>15.3</c:v>
                </c:pt>
                <c:pt idx="230">
                  <c:v>15.5</c:v>
                </c:pt>
                <c:pt idx="231">
                  <c:v>15.7</c:v>
                </c:pt>
                <c:pt idx="232">
                  <c:v>15.7</c:v>
                </c:pt>
                <c:pt idx="233">
                  <c:v>15.7</c:v>
                </c:pt>
                <c:pt idx="234">
                  <c:v>15.6</c:v>
                </c:pt>
                <c:pt idx="235">
                  <c:v>15.4</c:v>
                </c:pt>
                <c:pt idx="236">
                  <c:v>15.1</c:v>
                </c:pt>
                <c:pt idx="237">
                  <c:v>15.2</c:v>
                </c:pt>
                <c:pt idx="238">
                  <c:v>15</c:v>
                </c:pt>
                <c:pt idx="239">
                  <c:v>14.8</c:v>
                </c:pt>
                <c:pt idx="240">
                  <c:v>14.6</c:v>
                </c:pt>
                <c:pt idx="241">
                  <c:v>14.6</c:v>
                </c:pt>
                <c:pt idx="242">
                  <c:v>14.5</c:v>
                </c:pt>
                <c:pt idx="243">
                  <c:v>14.5</c:v>
                </c:pt>
                <c:pt idx="244">
                  <c:v>12.8</c:v>
                </c:pt>
                <c:pt idx="245">
                  <c:v>13.1</c:v>
                </c:pt>
                <c:pt idx="246">
                  <c:v>14</c:v>
                </c:pt>
                <c:pt idx="247">
                  <c:v>9.1</c:v>
                </c:pt>
                <c:pt idx="248">
                  <c:v>8.6999999999999993</c:v>
                </c:pt>
                <c:pt idx="249">
                  <c:v>8.8000000000000007</c:v>
                </c:pt>
                <c:pt idx="250">
                  <c:v>9</c:v>
                </c:pt>
                <c:pt idx="251">
                  <c:v>9.1999999999999993</c:v>
                </c:pt>
                <c:pt idx="252">
                  <c:v>9.3000000000000007</c:v>
                </c:pt>
                <c:pt idx="253">
                  <c:v>9.6</c:v>
                </c:pt>
                <c:pt idx="254">
                  <c:v>9.8000000000000007</c:v>
                </c:pt>
                <c:pt idx="255">
                  <c:v>9.9</c:v>
                </c:pt>
                <c:pt idx="256">
                  <c:v>10</c:v>
                </c:pt>
                <c:pt idx="257">
                  <c:v>10.3</c:v>
                </c:pt>
                <c:pt idx="258">
                  <c:v>10.3</c:v>
                </c:pt>
                <c:pt idx="259">
                  <c:v>10.4</c:v>
                </c:pt>
                <c:pt idx="260">
                  <c:v>10.9</c:v>
                </c:pt>
                <c:pt idx="261">
                  <c:v>10.7</c:v>
                </c:pt>
                <c:pt idx="262">
                  <c:v>10.8</c:v>
                </c:pt>
                <c:pt idx="263">
                  <c:v>10.7</c:v>
                </c:pt>
                <c:pt idx="264">
                  <c:v>10.9</c:v>
                </c:pt>
                <c:pt idx="265">
                  <c:v>11.2</c:v>
                </c:pt>
                <c:pt idx="266">
                  <c:v>11.4</c:v>
                </c:pt>
                <c:pt idx="267">
                  <c:v>11.3</c:v>
                </c:pt>
                <c:pt idx="268">
                  <c:v>11.4</c:v>
                </c:pt>
                <c:pt idx="269">
                  <c:v>11.7</c:v>
                </c:pt>
                <c:pt idx="270">
                  <c:v>10.199999999999999</c:v>
                </c:pt>
                <c:pt idx="271">
                  <c:v>10.1</c:v>
                </c:pt>
                <c:pt idx="272">
                  <c:v>10.4</c:v>
                </c:pt>
                <c:pt idx="273">
                  <c:v>10.3</c:v>
                </c:pt>
                <c:pt idx="274">
                  <c:v>10.3</c:v>
                </c:pt>
                <c:pt idx="275">
                  <c:v>10.6</c:v>
                </c:pt>
                <c:pt idx="276">
                  <c:v>11.2</c:v>
                </c:pt>
                <c:pt idx="277">
                  <c:v>11.6</c:v>
                </c:pt>
                <c:pt idx="278">
                  <c:v>11.8</c:v>
                </c:pt>
                <c:pt idx="279">
                  <c:v>12.2</c:v>
                </c:pt>
                <c:pt idx="280">
                  <c:v>13.2</c:v>
                </c:pt>
                <c:pt idx="281">
                  <c:v>13.1</c:v>
                </c:pt>
                <c:pt idx="282">
                  <c:v>13.5</c:v>
                </c:pt>
                <c:pt idx="283">
                  <c:v>13.6</c:v>
                </c:pt>
                <c:pt idx="284">
                  <c:v>13.2</c:v>
                </c:pt>
                <c:pt idx="285">
                  <c:v>13.3</c:v>
                </c:pt>
                <c:pt idx="286">
                  <c:v>13.3</c:v>
                </c:pt>
                <c:pt idx="287">
                  <c:v>13.3</c:v>
                </c:pt>
                <c:pt idx="288">
                  <c:v>13.3</c:v>
                </c:pt>
                <c:pt idx="289">
                  <c:v>13.2</c:v>
                </c:pt>
                <c:pt idx="290">
                  <c:v>13</c:v>
                </c:pt>
                <c:pt idx="291">
                  <c:v>13</c:v>
                </c:pt>
                <c:pt idx="292">
                  <c:v>13.2</c:v>
                </c:pt>
                <c:pt idx="293">
                  <c:v>13.1</c:v>
                </c:pt>
                <c:pt idx="294">
                  <c:v>12.5</c:v>
                </c:pt>
                <c:pt idx="295">
                  <c:v>12</c:v>
                </c:pt>
                <c:pt idx="296">
                  <c:v>12.2</c:v>
                </c:pt>
                <c:pt idx="297">
                  <c:v>12.5</c:v>
                </c:pt>
                <c:pt idx="298">
                  <c:v>12.6</c:v>
                </c:pt>
                <c:pt idx="299">
                  <c:v>12.8</c:v>
                </c:pt>
                <c:pt idx="300">
                  <c:v>12.5</c:v>
                </c:pt>
                <c:pt idx="301">
                  <c:v>12.5</c:v>
                </c:pt>
                <c:pt idx="302">
                  <c:v>12.3</c:v>
                </c:pt>
                <c:pt idx="303">
                  <c:v>12.1</c:v>
                </c:pt>
                <c:pt idx="304">
                  <c:v>11.3</c:v>
                </c:pt>
                <c:pt idx="305">
                  <c:v>11.3</c:v>
                </c:pt>
                <c:pt idx="306">
                  <c:v>11</c:v>
                </c:pt>
                <c:pt idx="307">
                  <c:v>10.7</c:v>
                </c:pt>
                <c:pt idx="308">
                  <c:v>10.7</c:v>
                </c:pt>
                <c:pt idx="309">
                  <c:v>10.7</c:v>
                </c:pt>
                <c:pt idx="310">
                  <c:v>10.8</c:v>
                </c:pt>
                <c:pt idx="311">
                  <c:v>11.2</c:v>
                </c:pt>
                <c:pt idx="312">
                  <c:v>11.2</c:v>
                </c:pt>
                <c:pt idx="313">
                  <c:v>11</c:v>
                </c:pt>
                <c:pt idx="314">
                  <c:v>11</c:v>
                </c:pt>
                <c:pt idx="315">
                  <c:v>11.1</c:v>
                </c:pt>
                <c:pt idx="316">
                  <c:v>11.2</c:v>
                </c:pt>
                <c:pt idx="317">
                  <c:v>11.3</c:v>
                </c:pt>
                <c:pt idx="318">
                  <c:v>11.3</c:v>
                </c:pt>
                <c:pt idx="319">
                  <c:v>11.2</c:v>
                </c:pt>
                <c:pt idx="320">
                  <c:v>11.3</c:v>
                </c:pt>
                <c:pt idx="321">
                  <c:v>11.3</c:v>
                </c:pt>
                <c:pt idx="322">
                  <c:v>11.2</c:v>
                </c:pt>
                <c:pt idx="323">
                  <c:v>11</c:v>
                </c:pt>
                <c:pt idx="324">
                  <c:v>11</c:v>
                </c:pt>
                <c:pt idx="325">
                  <c:v>10.7</c:v>
                </c:pt>
                <c:pt idx="326">
                  <c:v>10.8</c:v>
                </c:pt>
                <c:pt idx="327">
                  <c:v>10.7</c:v>
                </c:pt>
                <c:pt idx="328">
                  <c:v>10.6</c:v>
                </c:pt>
                <c:pt idx="329">
                  <c:v>10.7</c:v>
                </c:pt>
                <c:pt idx="330">
                  <c:v>10.7</c:v>
                </c:pt>
                <c:pt idx="331">
                  <c:v>10.8</c:v>
                </c:pt>
                <c:pt idx="332">
                  <c:v>10.9</c:v>
                </c:pt>
                <c:pt idx="333">
                  <c:v>11.6</c:v>
                </c:pt>
                <c:pt idx="334">
                  <c:v>11.8</c:v>
                </c:pt>
                <c:pt idx="335">
                  <c:v>12</c:v>
                </c:pt>
                <c:pt idx="336">
                  <c:v>12.3</c:v>
                </c:pt>
                <c:pt idx="337">
                  <c:v>12.1</c:v>
                </c:pt>
                <c:pt idx="338">
                  <c:v>11.9</c:v>
                </c:pt>
                <c:pt idx="339">
                  <c:v>11.5</c:v>
                </c:pt>
                <c:pt idx="340">
                  <c:v>11.1</c:v>
                </c:pt>
                <c:pt idx="341">
                  <c:v>11.8</c:v>
                </c:pt>
                <c:pt idx="342">
                  <c:v>11.8</c:v>
                </c:pt>
                <c:pt idx="343">
                  <c:v>15.4</c:v>
                </c:pt>
                <c:pt idx="344">
                  <c:v>17.100000000000001</c:v>
                </c:pt>
                <c:pt idx="345">
                  <c:v>17.7</c:v>
                </c:pt>
                <c:pt idx="346">
                  <c:v>18.100000000000001</c:v>
                </c:pt>
                <c:pt idx="347">
                  <c:v>18.399999999999999</c:v>
                </c:pt>
                <c:pt idx="348">
                  <c:v>18.7</c:v>
                </c:pt>
                <c:pt idx="349">
                  <c:v>19.100000000000001</c:v>
                </c:pt>
                <c:pt idx="350">
                  <c:v>19.3</c:v>
                </c:pt>
                <c:pt idx="351">
                  <c:v>19.5</c:v>
                </c:pt>
                <c:pt idx="352">
                  <c:v>19.7</c:v>
                </c:pt>
                <c:pt idx="353">
                  <c:v>19.8</c:v>
                </c:pt>
                <c:pt idx="354">
                  <c:v>19.7</c:v>
                </c:pt>
                <c:pt idx="355">
                  <c:v>19.399999999999999</c:v>
                </c:pt>
                <c:pt idx="356">
                  <c:v>18.600000000000001</c:v>
                </c:pt>
                <c:pt idx="357">
                  <c:v>17.600000000000001</c:v>
                </c:pt>
                <c:pt idx="358">
                  <c:v>17.3</c:v>
                </c:pt>
                <c:pt idx="359">
                  <c:v>17.5</c:v>
                </c:pt>
                <c:pt idx="360">
                  <c:v>17.8</c:v>
                </c:pt>
                <c:pt idx="361">
                  <c:v>18.399999999999999</c:v>
                </c:pt>
                <c:pt idx="362">
                  <c:v>18.5</c:v>
                </c:pt>
                <c:pt idx="363">
                  <c:v>19</c:v>
                </c:pt>
                <c:pt idx="364">
                  <c:v>21.2</c:v>
                </c:pt>
                <c:pt idx="365">
                  <c:v>20.5</c:v>
                </c:pt>
                <c:pt idx="366">
                  <c:v>21.9</c:v>
                </c:pt>
                <c:pt idx="367">
                  <c:v>23.5</c:v>
                </c:pt>
                <c:pt idx="368">
                  <c:v>23.4</c:v>
                </c:pt>
                <c:pt idx="369">
                  <c:v>23.6</c:v>
                </c:pt>
                <c:pt idx="370">
                  <c:v>23.9</c:v>
                </c:pt>
                <c:pt idx="371">
                  <c:v>24.3</c:v>
                </c:pt>
                <c:pt idx="372">
                  <c:v>24.5</c:v>
                </c:pt>
                <c:pt idx="373">
                  <c:v>24.9</c:v>
                </c:pt>
                <c:pt idx="374">
                  <c:v>24.7</c:v>
                </c:pt>
                <c:pt idx="375">
                  <c:v>24.8</c:v>
                </c:pt>
                <c:pt idx="376">
                  <c:v>24.9</c:v>
                </c:pt>
                <c:pt idx="377">
                  <c:v>24.9</c:v>
                </c:pt>
                <c:pt idx="378">
                  <c:v>24.8</c:v>
                </c:pt>
                <c:pt idx="379">
                  <c:v>25.2</c:v>
                </c:pt>
                <c:pt idx="380">
                  <c:v>25.7</c:v>
                </c:pt>
                <c:pt idx="381">
                  <c:v>25.6</c:v>
                </c:pt>
                <c:pt idx="382">
                  <c:v>25.2</c:v>
                </c:pt>
                <c:pt idx="383">
                  <c:v>24.9</c:v>
                </c:pt>
                <c:pt idx="384">
                  <c:v>24.2</c:v>
                </c:pt>
                <c:pt idx="385">
                  <c:v>23.9</c:v>
                </c:pt>
                <c:pt idx="386">
                  <c:v>24.3</c:v>
                </c:pt>
                <c:pt idx="387">
                  <c:v>24.5</c:v>
                </c:pt>
                <c:pt idx="388">
                  <c:v>22.9</c:v>
                </c:pt>
                <c:pt idx="389">
                  <c:v>22.5</c:v>
                </c:pt>
                <c:pt idx="390">
                  <c:v>20.7</c:v>
                </c:pt>
                <c:pt idx="391">
                  <c:v>17</c:v>
                </c:pt>
                <c:pt idx="392">
                  <c:v>17.100000000000001</c:v>
                </c:pt>
                <c:pt idx="393">
                  <c:v>17.5</c:v>
                </c:pt>
                <c:pt idx="394">
                  <c:v>17.899999999999999</c:v>
                </c:pt>
                <c:pt idx="395">
                  <c:v>18.3</c:v>
                </c:pt>
                <c:pt idx="396">
                  <c:v>18.600000000000001</c:v>
                </c:pt>
                <c:pt idx="397">
                  <c:v>18.899999999999999</c:v>
                </c:pt>
                <c:pt idx="398">
                  <c:v>19.399999999999999</c:v>
                </c:pt>
                <c:pt idx="399">
                  <c:v>19.899999999999999</c:v>
                </c:pt>
                <c:pt idx="400">
                  <c:v>20.2</c:v>
                </c:pt>
                <c:pt idx="401">
                  <c:v>20.7</c:v>
                </c:pt>
                <c:pt idx="402">
                  <c:v>20.9</c:v>
                </c:pt>
                <c:pt idx="403">
                  <c:v>21.4</c:v>
                </c:pt>
                <c:pt idx="404">
                  <c:v>21.1</c:v>
                </c:pt>
                <c:pt idx="405">
                  <c:v>21.8</c:v>
                </c:pt>
                <c:pt idx="406">
                  <c:v>22</c:v>
                </c:pt>
                <c:pt idx="407">
                  <c:v>22.2</c:v>
                </c:pt>
                <c:pt idx="408">
                  <c:v>22.2</c:v>
                </c:pt>
                <c:pt idx="409">
                  <c:v>22</c:v>
                </c:pt>
                <c:pt idx="410">
                  <c:v>21.9</c:v>
                </c:pt>
                <c:pt idx="411">
                  <c:v>21.6</c:v>
                </c:pt>
                <c:pt idx="412">
                  <c:v>20.7</c:v>
                </c:pt>
                <c:pt idx="413">
                  <c:v>20.399999999999999</c:v>
                </c:pt>
                <c:pt idx="414">
                  <c:v>20.6</c:v>
                </c:pt>
                <c:pt idx="415">
                  <c:v>20.7</c:v>
                </c:pt>
                <c:pt idx="416">
                  <c:v>19.899999999999999</c:v>
                </c:pt>
                <c:pt idx="417">
                  <c:v>19.8</c:v>
                </c:pt>
                <c:pt idx="418">
                  <c:v>19.399999999999999</c:v>
                </c:pt>
                <c:pt idx="419">
                  <c:v>18.7</c:v>
                </c:pt>
                <c:pt idx="420">
                  <c:v>18.100000000000001</c:v>
                </c:pt>
                <c:pt idx="421">
                  <c:v>17.2</c:v>
                </c:pt>
                <c:pt idx="422">
                  <c:v>16.399999999999999</c:v>
                </c:pt>
                <c:pt idx="423">
                  <c:v>15.8</c:v>
                </c:pt>
                <c:pt idx="424">
                  <c:v>15.2</c:v>
                </c:pt>
                <c:pt idx="425">
                  <c:v>14.3</c:v>
                </c:pt>
                <c:pt idx="426">
                  <c:v>13.3</c:v>
                </c:pt>
                <c:pt idx="427">
                  <c:v>12.1</c:v>
                </c:pt>
                <c:pt idx="428">
                  <c:v>11.1</c:v>
                </c:pt>
                <c:pt idx="429">
                  <c:v>10.199999999999999</c:v>
                </c:pt>
                <c:pt idx="430">
                  <c:v>9.4</c:v>
                </c:pt>
                <c:pt idx="431">
                  <c:v>8.6999999999999993</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80448512"/>
        <c:axId val="147972864"/>
      </c:lineChart>
      <c:catAx>
        <c:axId val="8044851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2864"/>
        <c:crossesAt val="-999"/>
        <c:auto val="1"/>
        <c:lblAlgn val="ctr"/>
        <c:lblOffset val="100"/>
        <c:tickLblSkip val="24"/>
        <c:noMultiLvlLbl val="0"/>
      </c:catAx>
      <c:valAx>
        <c:axId val="14797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4851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44105</c:v>
                </c:pt>
                <c:pt idx="1">
                  <c:v>44105.041666666664</c:v>
                </c:pt>
                <c:pt idx="2">
                  <c:v>44105.083333333328</c:v>
                </c:pt>
                <c:pt idx="3">
                  <c:v>44105.124999999993</c:v>
                </c:pt>
                <c:pt idx="4">
                  <c:v>44105.166666666657</c:v>
                </c:pt>
                <c:pt idx="5">
                  <c:v>44105.208333333321</c:v>
                </c:pt>
                <c:pt idx="6">
                  <c:v>44105.249999999985</c:v>
                </c:pt>
                <c:pt idx="7">
                  <c:v>44105.29166666665</c:v>
                </c:pt>
                <c:pt idx="8">
                  <c:v>44105.333333333314</c:v>
                </c:pt>
                <c:pt idx="9">
                  <c:v>44105.374999999978</c:v>
                </c:pt>
                <c:pt idx="10">
                  <c:v>44105.416666666642</c:v>
                </c:pt>
                <c:pt idx="11">
                  <c:v>44105.458333333307</c:v>
                </c:pt>
                <c:pt idx="12">
                  <c:v>44105.499999999971</c:v>
                </c:pt>
                <c:pt idx="13">
                  <c:v>44105.541666666635</c:v>
                </c:pt>
                <c:pt idx="14">
                  <c:v>44105.583333333299</c:v>
                </c:pt>
                <c:pt idx="15">
                  <c:v>44105.624999999964</c:v>
                </c:pt>
                <c:pt idx="16">
                  <c:v>44105.666666666628</c:v>
                </c:pt>
                <c:pt idx="17">
                  <c:v>44105.708333333292</c:v>
                </c:pt>
                <c:pt idx="18">
                  <c:v>44105.749999999956</c:v>
                </c:pt>
                <c:pt idx="19">
                  <c:v>44105.791666666621</c:v>
                </c:pt>
                <c:pt idx="20">
                  <c:v>44105.833333333285</c:v>
                </c:pt>
                <c:pt idx="21">
                  <c:v>44105.874999999949</c:v>
                </c:pt>
                <c:pt idx="22">
                  <c:v>44105.916666666613</c:v>
                </c:pt>
                <c:pt idx="23">
                  <c:v>44105.958333333278</c:v>
                </c:pt>
                <c:pt idx="24">
                  <c:v>44105.999999999942</c:v>
                </c:pt>
                <c:pt idx="25">
                  <c:v>44106.041666666606</c:v>
                </c:pt>
                <c:pt idx="26">
                  <c:v>44106.08333333327</c:v>
                </c:pt>
                <c:pt idx="27">
                  <c:v>44106.124999999935</c:v>
                </c:pt>
                <c:pt idx="28">
                  <c:v>44106.166666666599</c:v>
                </c:pt>
                <c:pt idx="29">
                  <c:v>44106.208333333263</c:v>
                </c:pt>
                <c:pt idx="30">
                  <c:v>44106.249999999927</c:v>
                </c:pt>
                <c:pt idx="31">
                  <c:v>44106.291666666591</c:v>
                </c:pt>
                <c:pt idx="32">
                  <c:v>44106.333333333256</c:v>
                </c:pt>
                <c:pt idx="33">
                  <c:v>44106.37499999992</c:v>
                </c:pt>
                <c:pt idx="34">
                  <c:v>44106.416666666584</c:v>
                </c:pt>
                <c:pt idx="35">
                  <c:v>44106.458333333248</c:v>
                </c:pt>
                <c:pt idx="36">
                  <c:v>44106.499999999913</c:v>
                </c:pt>
                <c:pt idx="37">
                  <c:v>44106.541666666577</c:v>
                </c:pt>
                <c:pt idx="38">
                  <c:v>44106.583333333241</c:v>
                </c:pt>
                <c:pt idx="39">
                  <c:v>44106.624999999905</c:v>
                </c:pt>
                <c:pt idx="40">
                  <c:v>44106.66666666657</c:v>
                </c:pt>
                <c:pt idx="41">
                  <c:v>44106.708333333234</c:v>
                </c:pt>
                <c:pt idx="42">
                  <c:v>44106.749999999898</c:v>
                </c:pt>
                <c:pt idx="43">
                  <c:v>44106.791666666562</c:v>
                </c:pt>
                <c:pt idx="44">
                  <c:v>44106.833333333227</c:v>
                </c:pt>
                <c:pt idx="45">
                  <c:v>44106.874999999891</c:v>
                </c:pt>
                <c:pt idx="46">
                  <c:v>44106.916666666555</c:v>
                </c:pt>
                <c:pt idx="47">
                  <c:v>44106.958333333219</c:v>
                </c:pt>
                <c:pt idx="48">
                  <c:v>44106.999999999884</c:v>
                </c:pt>
                <c:pt idx="49">
                  <c:v>44107.041666666548</c:v>
                </c:pt>
                <c:pt idx="50">
                  <c:v>44107.083333333212</c:v>
                </c:pt>
                <c:pt idx="51">
                  <c:v>44107.124999999876</c:v>
                </c:pt>
                <c:pt idx="52">
                  <c:v>44107.166666666541</c:v>
                </c:pt>
                <c:pt idx="53">
                  <c:v>44107.208333333205</c:v>
                </c:pt>
                <c:pt idx="54">
                  <c:v>44107.249999999869</c:v>
                </c:pt>
                <c:pt idx="55">
                  <c:v>44107.291666666533</c:v>
                </c:pt>
                <c:pt idx="56">
                  <c:v>44107.333333333198</c:v>
                </c:pt>
                <c:pt idx="57">
                  <c:v>44107.374999999862</c:v>
                </c:pt>
                <c:pt idx="58">
                  <c:v>44107.416666666526</c:v>
                </c:pt>
                <c:pt idx="59">
                  <c:v>44107.45833333319</c:v>
                </c:pt>
                <c:pt idx="60">
                  <c:v>44107.499999999854</c:v>
                </c:pt>
                <c:pt idx="61">
                  <c:v>44107.541666666519</c:v>
                </c:pt>
                <c:pt idx="62">
                  <c:v>44107.583333333183</c:v>
                </c:pt>
                <c:pt idx="63">
                  <c:v>44107.624999999847</c:v>
                </c:pt>
                <c:pt idx="64">
                  <c:v>44107.666666666511</c:v>
                </c:pt>
                <c:pt idx="65">
                  <c:v>44107.708333333176</c:v>
                </c:pt>
                <c:pt idx="66">
                  <c:v>44107.74999999984</c:v>
                </c:pt>
                <c:pt idx="67">
                  <c:v>44107.791666666504</c:v>
                </c:pt>
                <c:pt idx="68">
                  <c:v>44107.833333333168</c:v>
                </c:pt>
                <c:pt idx="69">
                  <c:v>44107.874999999833</c:v>
                </c:pt>
                <c:pt idx="70">
                  <c:v>44107.916666666497</c:v>
                </c:pt>
                <c:pt idx="71">
                  <c:v>44107.958333333161</c:v>
                </c:pt>
                <c:pt idx="72">
                  <c:v>44107.999999999825</c:v>
                </c:pt>
                <c:pt idx="73">
                  <c:v>44108.04166666649</c:v>
                </c:pt>
                <c:pt idx="74">
                  <c:v>44108.083333333154</c:v>
                </c:pt>
                <c:pt idx="75">
                  <c:v>44108.124999999818</c:v>
                </c:pt>
                <c:pt idx="76">
                  <c:v>44108.166666666482</c:v>
                </c:pt>
                <c:pt idx="77">
                  <c:v>44108.208333333147</c:v>
                </c:pt>
                <c:pt idx="78">
                  <c:v>44108.249999999811</c:v>
                </c:pt>
                <c:pt idx="79">
                  <c:v>44108.291666666475</c:v>
                </c:pt>
                <c:pt idx="80">
                  <c:v>44108.333333333139</c:v>
                </c:pt>
                <c:pt idx="81">
                  <c:v>44108.374999999804</c:v>
                </c:pt>
                <c:pt idx="82">
                  <c:v>44108.416666666468</c:v>
                </c:pt>
                <c:pt idx="83">
                  <c:v>44108.458333333132</c:v>
                </c:pt>
                <c:pt idx="84">
                  <c:v>44108.499999999796</c:v>
                </c:pt>
                <c:pt idx="85">
                  <c:v>44108.541666666461</c:v>
                </c:pt>
                <c:pt idx="86">
                  <c:v>44108.583333333125</c:v>
                </c:pt>
                <c:pt idx="87">
                  <c:v>44108.624999999789</c:v>
                </c:pt>
                <c:pt idx="88">
                  <c:v>44108.666666666453</c:v>
                </c:pt>
                <c:pt idx="89">
                  <c:v>44108.708333333117</c:v>
                </c:pt>
                <c:pt idx="90">
                  <c:v>44108.749999999782</c:v>
                </c:pt>
                <c:pt idx="91">
                  <c:v>44108.791666666446</c:v>
                </c:pt>
                <c:pt idx="92">
                  <c:v>44108.83333333311</c:v>
                </c:pt>
                <c:pt idx="93">
                  <c:v>44108.874999999774</c:v>
                </c:pt>
                <c:pt idx="94">
                  <c:v>44108.916666666439</c:v>
                </c:pt>
                <c:pt idx="95">
                  <c:v>44108.958333333103</c:v>
                </c:pt>
                <c:pt idx="96">
                  <c:v>44108.999999999767</c:v>
                </c:pt>
                <c:pt idx="97">
                  <c:v>44109.041666666431</c:v>
                </c:pt>
                <c:pt idx="98">
                  <c:v>44109.083333333096</c:v>
                </c:pt>
                <c:pt idx="99">
                  <c:v>44109.12499999976</c:v>
                </c:pt>
                <c:pt idx="100">
                  <c:v>44109.166666666424</c:v>
                </c:pt>
                <c:pt idx="101">
                  <c:v>44109.208333333088</c:v>
                </c:pt>
                <c:pt idx="102">
                  <c:v>44109.249999999753</c:v>
                </c:pt>
                <c:pt idx="103">
                  <c:v>44109.291666666417</c:v>
                </c:pt>
                <c:pt idx="104">
                  <c:v>44109.333333333081</c:v>
                </c:pt>
                <c:pt idx="105">
                  <c:v>44109.374999999745</c:v>
                </c:pt>
                <c:pt idx="106">
                  <c:v>44109.41666666641</c:v>
                </c:pt>
                <c:pt idx="107">
                  <c:v>44109.458333333074</c:v>
                </c:pt>
                <c:pt idx="108">
                  <c:v>44109.499999999738</c:v>
                </c:pt>
                <c:pt idx="109">
                  <c:v>44109.541666666402</c:v>
                </c:pt>
                <c:pt idx="110">
                  <c:v>44109.583333333067</c:v>
                </c:pt>
                <c:pt idx="111">
                  <c:v>44109.624999999731</c:v>
                </c:pt>
                <c:pt idx="112">
                  <c:v>44109.666666666395</c:v>
                </c:pt>
                <c:pt idx="113">
                  <c:v>44109.708333333059</c:v>
                </c:pt>
                <c:pt idx="114">
                  <c:v>44109.749999999724</c:v>
                </c:pt>
                <c:pt idx="115">
                  <c:v>44109.791666666388</c:v>
                </c:pt>
                <c:pt idx="116">
                  <c:v>44109.833333333052</c:v>
                </c:pt>
                <c:pt idx="117">
                  <c:v>44109.874999999716</c:v>
                </c:pt>
                <c:pt idx="118">
                  <c:v>44109.91666666638</c:v>
                </c:pt>
                <c:pt idx="119">
                  <c:v>44109.958333333045</c:v>
                </c:pt>
                <c:pt idx="120">
                  <c:v>44109.999999999709</c:v>
                </c:pt>
                <c:pt idx="121">
                  <c:v>44110.041666666373</c:v>
                </c:pt>
                <c:pt idx="122">
                  <c:v>44110.083333333037</c:v>
                </c:pt>
                <c:pt idx="123">
                  <c:v>44110.124999999702</c:v>
                </c:pt>
                <c:pt idx="124">
                  <c:v>44110.166666666366</c:v>
                </c:pt>
                <c:pt idx="125">
                  <c:v>44110.20833333303</c:v>
                </c:pt>
                <c:pt idx="126">
                  <c:v>44110.249999999694</c:v>
                </c:pt>
                <c:pt idx="127">
                  <c:v>44110.291666666359</c:v>
                </c:pt>
                <c:pt idx="128">
                  <c:v>44110.333333333023</c:v>
                </c:pt>
                <c:pt idx="129">
                  <c:v>44110.374999999687</c:v>
                </c:pt>
                <c:pt idx="130">
                  <c:v>44110.416666666351</c:v>
                </c:pt>
                <c:pt idx="131">
                  <c:v>44110.458333333016</c:v>
                </c:pt>
                <c:pt idx="132">
                  <c:v>44110.49999999968</c:v>
                </c:pt>
                <c:pt idx="133">
                  <c:v>44110.541666666344</c:v>
                </c:pt>
                <c:pt idx="134">
                  <c:v>44110.583333333008</c:v>
                </c:pt>
                <c:pt idx="135">
                  <c:v>44110.624999999673</c:v>
                </c:pt>
                <c:pt idx="136">
                  <c:v>44110.666666666337</c:v>
                </c:pt>
                <c:pt idx="137">
                  <c:v>44110.708333333001</c:v>
                </c:pt>
                <c:pt idx="138">
                  <c:v>44110.749999999665</c:v>
                </c:pt>
                <c:pt idx="139">
                  <c:v>44110.79166666633</c:v>
                </c:pt>
                <c:pt idx="140">
                  <c:v>44110.833333332994</c:v>
                </c:pt>
                <c:pt idx="141">
                  <c:v>44110.874999999658</c:v>
                </c:pt>
                <c:pt idx="142">
                  <c:v>44110.916666666322</c:v>
                </c:pt>
                <c:pt idx="143">
                  <c:v>44110.958333332987</c:v>
                </c:pt>
                <c:pt idx="144">
                  <c:v>44110.999999999651</c:v>
                </c:pt>
                <c:pt idx="145">
                  <c:v>44111.041666666315</c:v>
                </c:pt>
                <c:pt idx="146">
                  <c:v>44111.083333332979</c:v>
                </c:pt>
                <c:pt idx="147">
                  <c:v>44111.124999999643</c:v>
                </c:pt>
                <c:pt idx="148">
                  <c:v>44111.166666666308</c:v>
                </c:pt>
                <c:pt idx="149">
                  <c:v>44111.208333332972</c:v>
                </c:pt>
                <c:pt idx="150">
                  <c:v>44111.249999999636</c:v>
                </c:pt>
                <c:pt idx="151">
                  <c:v>44111.2916666663</c:v>
                </c:pt>
                <c:pt idx="152">
                  <c:v>44111.333333332965</c:v>
                </c:pt>
                <c:pt idx="153">
                  <c:v>44111.374999999629</c:v>
                </c:pt>
                <c:pt idx="154">
                  <c:v>44111.416666666293</c:v>
                </c:pt>
                <c:pt idx="155">
                  <c:v>44111.458333332957</c:v>
                </c:pt>
                <c:pt idx="156">
                  <c:v>44111.499999999622</c:v>
                </c:pt>
                <c:pt idx="157">
                  <c:v>44111.541666666286</c:v>
                </c:pt>
                <c:pt idx="158">
                  <c:v>44111.58333333295</c:v>
                </c:pt>
                <c:pt idx="159">
                  <c:v>44111.624999999614</c:v>
                </c:pt>
                <c:pt idx="160">
                  <c:v>44111.666666666279</c:v>
                </c:pt>
                <c:pt idx="161">
                  <c:v>44111.708333332943</c:v>
                </c:pt>
                <c:pt idx="162">
                  <c:v>44111.749999999607</c:v>
                </c:pt>
                <c:pt idx="163">
                  <c:v>44111.791666666271</c:v>
                </c:pt>
                <c:pt idx="164">
                  <c:v>44111.833333332936</c:v>
                </c:pt>
                <c:pt idx="165">
                  <c:v>44111.8749999996</c:v>
                </c:pt>
                <c:pt idx="166">
                  <c:v>44111.916666666264</c:v>
                </c:pt>
                <c:pt idx="167">
                  <c:v>44111.958333332928</c:v>
                </c:pt>
                <c:pt idx="168">
                  <c:v>44111.999999999593</c:v>
                </c:pt>
                <c:pt idx="169">
                  <c:v>44112.041666666257</c:v>
                </c:pt>
                <c:pt idx="170">
                  <c:v>44112.083333332921</c:v>
                </c:pt>
                <c:pt idx="171">
                  <c:v>44112.124999999585</c:v>
                </c:pt>
                <c:pt idx="172">
                  <c:v>44112.16666666625</c:v>
                </c:pt>
                <c:pt idx="173">
                  <c:v>44112.208333332914</c:v>
                </c:pt>
                <c:pt idx="174">
                  <c:v>44112.249999999578</c:v>
                </c:pt>
                <c:pt idx="175">
                  <c:v>44112.291666666242</c:v>
                </c:pt>
                <c:pt idx="176">
                  <c:v>44112.333333332906</c:v>
                </c:pt>
                <c:pt idx="177">
                  <c:v>44112.374999999571</c:v>
                </c:pt>
                <c:pt idx="178">
                  <c:v>44112.416666666235</c:v>
                </c:pt>
                <c:pt idx="179">
                  <c:v>44112.458333332899</c:v>
                </c:pt>
                <c:pt idx="180">
                  <c:v>44112.499999999563</c:v>
                </c:pt>
                <c:pt idx="181">
                  <c:v>44112.541666666228</c:v>
                </c:pt>
                <c:pt idx="182">
                  <c:v>44112.583333332892</c:v>
                </c:pt>
                <c:pt idx="183">
                  <c:v>44112.624999999556</c:v>
                </c:pt>
                <c:pt idx="184">
                  <c:v>44112.66666666622</c:v>
                </c:pt>
                <c:pt idx="185">
                  <c:v>44112.708333332885</c:v>
                </c:pt>
                <c:pt idx="186">
                  <c:v>44112.749999999549</c:v>
                </c:pt>
                <c:pt idx="187">
                  <c:v>44112.791666666213</c:v>
                </c:pt>
                <c:pt idx="188">
                  <c:v>44112.833333332877</c:v>
                </c:pt>
                <c:pt idx="189">
                  <c:v>44112.874999999542</c:v>
                </c:pt>
                <c:pt idx="190">
                  <c:v>44112.916666666206</c:v>
                </c:pt>
                <c:pt idx="191">
                  <c:v>44112.95833333287</c:v>
                </c:pt>
                <c:pt idx="192">
                  <c:v>44112.999999999534</c:v>
                </c:pt>
                <c:pt idx="193">
                  <c:v>44113.041666666199</c:v>
                </c:pt>
                <c:pt idx="194">
                  <c:v>44113.083333332863</c:v>
                </c:pt>
                <c:pt idx="195">
                  <c:v>44113.124999999527</c:v>
                </c:pt>
                <c:pt idx="196">
                  <c:v>44113.166666666191</c:v>
                </c:pt>
                <c:pt idx="197">
                  <c:v>44113.208333332856</c:v>
                </c:pt>
                <c:pt idx="198">
                  <c:v>44113.24999999952</c:v>
                </c:pt>
                <c:pt idx="199">
                  <c:v>44113.291666666184</c:v>
                </c:pt>
                <c:pt idx="200">
                  <c:v>44113.333333332848</c:v>
                </c:pt>
                <c:pt idx="201">
                  <c:v>44113.374999999513</c:v>
                </c:pt>
                <c:pt idx="202">
                  <c:v>44113.416666666177</c:v>
                </c:pt>
                <c:pt idx="203">
                  <c:v>44113.458333332841</c:v>
                </c:pt>
                <c:pt idx="204">
                  <c:v>44113.499999999505</c:v>
                </c:pt>
                <c:pt idx="205">
                  <c:v>44113.541666666169</c:v>
                </c:pt>
                <c:pt idx="206">
                  <c:v>44113.583333332834</c:v>
                </c:pt>
                <c:pt idx="207">
                  <c:v>44113.624999999498</c:v>
                </c:pt>
                <c:pt idx="208">
                  <c:v>44113.666666666162</c:v>
                </c:pt>
                <c:pt idx="209">
                  <c:v>44113.708333332826</c:v>
                </c:pt>
                <c:pt idx="210">
                  <c:v>44113.749999999491</c:v>
                </c:pt>
                <c:pt idx="211">
                  <c:v>44113.791666666155</c:v>
                </c:pt>
                <c:pt idx="212">
                  <c:v>44113.833333332819</c:v>
                </c:pt>
                <c:pt idx="213">
                  <c:v>44113.874999999483</c:v>
                </c:pt>
                <c:pt idx="214">
                  <c:v>44113.916666666148</c:v>
                </c:pt>
                <c:pt idx="215">
                  <c:v>44113.958333332812</c:v>
                </c:pt>
                <c:pt idx="216">
                  <c:v>44113.999999999476</c:v>
                </c:pt>
                <c:pt idx="217">
                  <c:v>44114.04166666614</c:v>
                </c:pt>
                <c:pt idx="218">
                  <c:v>44114.083333332805</c:v>
                </c:pt>
                <c:pt idx="219">
                  <c:v>44114.124999999469</c:v>
                </c:pt>
                <c:pt idx="220">
                  <c:v>44114.166666666133</c:v>
                </c:pt>
                <c:pt idx="221">
                  <c:v>44114.208333332797</c:v>
                </c:pt>
                <c:pt idx="222">
                  <c:v>44114.249999999462</c:v>
                </c:pt>
                <c:pt idx="223">
                  <c:v>44114.291666666126</c:v>
                </c:pt>
                <c:pt idx="224">
                  <c:v>44114.33333333279</c:v>
                </c:pt>
                <c:pt idx="225">
                  <c:v>44114.374999999454</c:v>
                </c:pt>
                <c:pt idx="226">
                  <c:v>44114.416666666119</c:v>
                </c:pt>
                <c:pt idx="227">
                  <c:v>44114.458333332783</c:v>
                </c:pt>
                <c:pt idx="228">
                  <c:v>44114.499999999447</c:v>
                </c:pt>
                <c:pt idx="229">
                  <c:v>44114.541666666111</c:v>
                </c:pt>
                <c:pt idx="230">
                  <c:v>44114.583333332776</c:v>
                </c:pt>
                <c:pt idx="231">
                  <c:v>44114.62499999944</c:v>
                </c:pt>
                <c:pt idx="232">
                  <c:v>44114.666666666104</c:v>
                </c:pt>
                <c:pt idx="233">
                  <c:v>44114.708333332768</c:v>
                </c:pt>
                <c:pt idx="234">
                  <c:v>44114.749999999432</c:v>
                </c:pt>
                <c:pt idx="235">
                  <c:v>44114.791666666097</c:v>
                </c:pt>
                <c:pt idx="236">
                  <c:v>44114.833333332761</c:v>
                </c:pt>
                <c:pt idx="237">
                  <c:v>44114.874999999425</c:v>
                </c:pt>
                <c:pt idx="238">
                  <c:v>44114.916666666089</c:v>
                </c:pt>
                <c:pt idx="239">
                  <c:v>44114.958333332754</c:v>
                </c:pt>
                <c:pt idx="240">
                  <c:v>44114.999999999418</c:v>
                </c:pt>
                <c:pt idx="241">
                  <c:v>44115.041666666082</c:v>
                </c:pt>
                <c:pt idx="242">
                  <c:v>44115.083333332746</c:v>
                </c:pt>
                <c:pt idx="243">
                  <c:v>44115.124999999411</c:v>
                </c:pt>
                <c:pt idx="244">
                  <c:v>44115.166666666075</c:v>
                </c:pt>
                <c:pt idx="245">
                  <c:v>44115.208333332739</c:v>
                </c:pt>
                <c:pt idx="246">
                  <c:v>44115.249999999403</c:v>
                </c:pt>
                <c:pt idx="247">
                  <c:v>44115.291666666068</c:v>
                </c:pt>
                <c:pt idx="248">
                  <c:v>44115.333333332732</c:v>
                </c:pt>
                <c:pt idx="249">
                  <c:v>44115.374999999396</c:v>
                </c:pt>
                <c:pt idx="250">
                  <c:v>44115.41666666606</c:v>
                </c:pt>
                <c:pt idx="251">
                  <c:v>44115.458333332725</c:v>
                </c:pt>
                <c:pt idx="252">
                  <c:v>44115.499999999389</c:v>
                </c:pt>
                <c:pt idx="253">
                  <c:v>44115.541666666053</c:v>
                </c:pt>
                <c:pt idx="254">
                  <c:v>44115.583333332717</c:v>
                </c:pt>
                <c:pt idx="255">
                  <c:v>44115.624999999382</c:v>
                </c:pt>
                <c:pt idx="256">
                  <c:v>44115.666666666046</c:v>
                </c:pt>
                <c:pt idx="257">
                  <c:v>44115.70833333271</c:v>
                </c:pt>
                <c:pt idx="258">
                  <c:v>44115.749999999374</c:v>
                </c:pt>
                <c:pt idx="259">
                  <c:v>44115.791666666039</c:v>
                </c:pt>
                <c:pt idx="260">
                  <c:v>44115.833333332703</c:v>
                </c:pt>
                <c:pt idx="261">
                  <c:v>44115.874999999367</c:v>
                </c:pt>
                <c:pt idx="262">
                  <c:v>44115.916666666031</c:v>
                </c:pt>
                <c:pt idx="263">
                  <c:v>44115.958333332695</c:v>
                </c:pt>
                <c:pt idx="264">
                  <c:v>44115.99999999936</c:v>
                </c:pt>
                <c:pt idx="265">
                  <c:v>44116.041666666024</c:v>
                </c:pt>
                <c:pt idx="266">
                  <c:v>44116.083333332688</c:v>
                </c:pt>
                <c:pt idx="267">
                  <c:v>44116.124999999352</c:v>
                </c:pt>
                <c:pt idx="268">
                  <c:v>44116.166666666017</c:v>
                </c:pt>
                <c:pt idx="269">
                  <c:v>44116.208333332681</c:v>
                </c:pt>
                <c:pt idx="270">
                  <c:v>44116.249999999345</c:v>
                </c:pt>
                <c:pt idx="271">
                  <c:v>44116.291666666009</c:v>
                </c:pt>
                <c:pt idx="272">
                  <c:v>44116.333333332674</c:v>
                </c:pt>
                <c:pt idx="273">
                  <c:v>44116.374999999338</c:v>
                </c:pt>
                <c:pt idx="274">
                  <c:v>44116.416666666002</c:v>
                </c:pt>
                <c:pt idx="275">
                  <c:v>44116.458333332666</c:v>
                </c:pt>
                <c:pt idx="276">
                  <c:v>44116.499999999331</c:v>
                </c:pt>
                <c:pt idx="277">
                  <c:v>44116.541666665995</c:v>
                </c:pt>
                <c:pt idx="278">
                  <c:v>44116.583333332659</c:v>
                </c:pt>
                <c:pt idx="279">
                  <c:v>44116.624999999323</c:v>
                </c:pt>
                <c:pt idx="280">
                  <c:v>44116.666666665988</c:v>
                </c:pt>
                <c:pt idx="281">
                  <c:v>44116.708333332652</c:v>
                </c:pt>
                <c:pt idx="282">
                  <c:v>44116.749999999316</c:v>
                </c:pt>
                <c:pt idx="283">
                  <c:v>44116.79166666598</c:v>
                </c:pt>
                <c:pt idx="284">
                  <c:v>44116.833333332645</c:v>
                </c:pt>
                <c:pt idx="285">
                  <c:v>44116.874999999309</c:v>
                </c:pt>
                <c:pt idx="286">
                  <c:v>44116.916666665973</c:v>
                </c:pt>
                <c:pt idx="287">
                  <c:v>44116.958333332637</c:v>
                </c:pt>
                <c:pt idx="288">
                  <c:v>44116.999999999302</c:v>
                </c:pt>
                <c:pt idx="289">
                  <c:v>44117.041666665966</c:v>
                </c:pt>
                <c:pt idx="290">
                  <c:v>44117.08333333263</c:v>
                </c:pt>
                <c:pt idx="291">
                  <c:v>44117.124999999294</c:v>
                </c:pt>
                <c:pt idx="292">
                  <c:v>44117.166666665958</c:v>
                </c:pt>
                <c:pt idx="293">
                  <c:v>44117.208333332623</c:v>
                </c:pt>
                <c:pt idx="294">
                  <c:v>44117.249999999287</c:v>
                </c:pt>
                <c:pt idx="295">
                  <c:v>44117.291666665951</c:v>
                </c:pt>
                <c:pt idx="296">
                  <c:v>44117.333333332615</c:v>
                </c:pt>
                <c:pt idx="297">
                  <c:v>44117.37499999928</c:v>
                </c:pt>
                <c:pt idx="298">
                  <c:v>44117.416666665944</c:v>
                </c:pt>
                <c:pt idx="299">
                  <c:v>44117.458333332608</c:v>
                </c:pt>
                <c:pt idx="300">
                  <c:v>44117.499999999272</c:v>
                </c:pt>
                <c:pt idx="301">
                  <c:v>44117.541666665937</c:v>
                </c:pt>
                <c:pt idx="302">
                  <c:v>44117.583333332601</c:v>
                </c:pt>
                <c:pt idx="303">
                  <c:v>44117.624999999265</c:v>
                </c:pt>
                <c:pt idx="304">
                  <c:v>44117.666666665929</c:v>
                </c:pt>
                <c:pt idx="305">
                  <c:v>44117.708333332594</c:v>
                </c:pt>
                <c:pt idx="306">
                  <c:v>44117.749999999258</c:v>
                </c:pt>
                <c:pt idx="307">
                  <c:v>44117.791666665922</c:v>
                </c:pt>
                <c:pt idx="308">
                  <c:v>44117.833333332586</c:v>
                </c:pt>
                <c:pt idx="309">
                  <c:v>44117.874999999251</c:v>
                </c:pt>
                <c:pt idx="310">
                  <c:v>44117.916666665915</c:v>
                </c:pt>
                <c:pt idx="311">
                  <c:v>44117.958333332579</c:v>
                </c:pt>
                <c:pt idx="312">
                  <c:v>44117.999999999243</c:v>
                </c:pt>
                <c:pt idx="313">
                  <c:v>44118.041666665908</c:v>
                </c:pt>
                <c:pt idx="314">
                  <c:v>44118.083333332572</c:v>
                </c:pt>
                <c:pt idx="315">
                  <c:v>44118.124999999236</c:v>
                </c:pt>
                <c:pt idx="316">
                  <c:v>44118.1666666659</c:v>
                </c:pt>
                <c:pt idx="317">
                  <c:v>44118.208333332565</c:v>
                </c:pt>
                <c:pt idx="318">
                  <c:v>44118.249999999229</c:v>
                </c:pt>
                <c:pt idx="319">
                  <c:v>44118.291666665893</c:v>
                </c:pt>
                <c:pt idx="320">
                  <c:v>44118.333333332557</c:v>
                </c:pt>
                <c:pt idx="321">
                  <c:v>44118.374999999221</c:v>
                </c:pt>
                <c:pt idx="322">
                  <c:v>44118.416666665886</c:v>
                </c:pt>
                <c:pt idx="323">
                  <c:v>44118.45833333255</c:v>
                </c:pt>
                <c:pt idx="324">
                  <c:v>44118.499999999214</c:v>
                </c:pt>
                <c:pt idx="325">
                  <c:v>44118.541666665878</c:v>
                </c:pt>
                <c:pt idx="326">
                  <c:v>44118.583333332543</c:v>
                </c:pt>
                <c:pt idx="327">
                  <c:v>44118.624999999207</c:v>
                </c:pt>
                <c:pt idx="328">
                  <c:v>44118.666666665871</c:v>
                </c:pt>
                <c:pt idx="329">
                  <c:v>44118.708333332535</c:v>
                </c:pt>
                <c:pt idx="330">
                  <c:v>44118.7499999992</c:v>
                </c:pt>
                <c:pt idx="331">
                  <c:v>44118.791666665864</c:v>
                </c:pt>
                <c:pt idx="332">
                  <c:v>44118.833333332528</c:v>
                </c:pt>
                <c:pt idx="333">
                  <c:v>44118.874999999192</c:v>
                </c:pt>
                <c:pt idx="334">
                  <c:v>44118.916666665857</c:v>
                </c:pt>
                <c:pt idx="335">
                  <c:v>44118.958333332521</c:v>
                </c:pt>
                <c:pt idx="336">
                  <c:v>44118.999999999185</c:v>
                </c:pt>
                <c:pt idx="337">
                  <c:v>44119.041666665849</c:v>
                </c:pt>
                <c:pt idx="338">
                  <c:v>44119.083333332514</c:v>
                </c:pt>
                <c:pt idx="339">
                  <c:v>44119.124999999178</c:v>
                </c:pt>
                <c:pt idx="340">
                  <c:v>44119.166666665842</c:v>
                </c:pt>
                <c:pt idx="341">
                  <c:v>44119.208333332506</c:v>
                </c:pt>
                <c:pt idx="342">
                  <c:v>44119.249999999171</c:v>
                </c:pt>
                <c:pt idx="343">
                  <c:v>44119.291666665835</c:v>
                </c:pt>
                <c:pt idx="344">
                  <c:v>44119.333333332499</c:v>
                </c:pt>
                <c:pt idx="345">
                  <c:v>44119.374999999163</c:v>
                </c:pt>
                <c:pt idx="346">
                  <c:v>44119.416666665828</c:v>
                </c:pt>
                <c:pt idx="347">
                  <c:v>44119.458333332492</c:v>
                </c:pt>
                <c:pt idx="348">
                  <c:v>44119.499999999156</c:v>
                </c:pt>
                <c:pt idx="349">
                  <c:v>44119.54166666582</c:v>
                </c:pt>
                <c:pt idx="350">
                  <c:v>44119.583333332484</c:v>
                </c:pt>
                <c:pt idx="351">
                  <c:v>44119.624999999149</c:v>
                </c:pt>
                <c:pt idx="352">
                  <c:v>44119.666666665813</c:v>
                </c:pt>
                <c:pt idx="353">
                  <c:v>44119.708333332477</c:v>
                </c:pt>
                <c:pt idx="354">
                  <c:v>44119.749999999141</c:v>
                </c:pt>
                <c:pt idx="355">
                  <c:v>44119.791666665806</c:v>
                </c:pt>
                <c:pt idx="356">
                  <c:v>44119.83333333247</c:v>
                </c:pt>
                <c:pt idx="357">
                  <c:v>44119.874999999134</c:v>
                </c:pt>
                <c:pt idx="358">
                  <c:v>44119.916666665798</c:v>
                </c:pt>
                <c:pt idx="359">
                  <c:v>44119.958333332463</c:v>
                </c:pt>
                <c:pt idx="360">
                  <c:v>44119.999999999127</c:v>
                </c:pt>
                <c:pt idx="361">
                  <c:v>44120.041666665791</c:v>
                </c:pt>
                <c:pt idx="362">
                  <c:v>44120.083333332455</c:v>
                </c:pt>
                <c:pt idx="363">
                  <c:v>44120.12499999912</c:v>
                </c:pt>
                <c:pt idx="364">
                  <c:v>44120.166666665784</c:v>
                </c:pt>
                <c:pt idx="365">
                  <c:v>44120.208333332448</c:v>
                </c:pt>
                <c:pt idx="366">
                  <c:v>44120.249999999112</c:v>
                </c:pt>
                <c:pt idx="367">
                  <c:v>44120.291666665777</c:v>
                </c:pt>
                <c:pt idx="368">
                  <c:v>44120.333333332441</c:v>
                </c:pt>
                <c:pt idx="369">
                  <c:v>44120.374999999105</c:v>
                </c:pt>
                <c:pt idx="370">
                  <c:v>44120.416666665769</c:v>
                </c:pt>
                <c:pt idx="371">
                  <c:v>44120.458333332434</c:v>
                </c:pt>
                <c:pt idx="372">
                  <c:v>44120.499999999098</c:v>
                </c:pt>
                <c:pt idx="373">
                  <c:v>44120.541666665762</c:v>
                </c:pt>
                <c:pt idx="374">
                  <c:v>44120.583333332426</c:v>
                </c:pt>
                <c:pt idx="375">
                  <c:v>44120.624999999091</c:v>
                </c:pt>
                <c:pt idx="376">
                  <c:v>44120.666666665755</c:v>
                </c:pt>
                <c:pt idx="377">
                  <c:v>44120.708333332419</c:v>
                </c:pt>
                <c:pt idx="378">
                  <c:v>44120.749999999083</c:v>
                </c:pt>
                <c:pt idx="379">
                  <c:v>44120.791666665747</c:v>
                </c:pt>
                <c:pt idx="380">
                  <c:v>44120.833333332412</c:v>
                </c:pt>
                <c:pt idx="381">
                  <c:v>44120.874999999076</c:v>
                </c:pt>
                <c:pt idx="382">
                  <c:v>44120.91666666574</c:v>
                </c:pt>
                <c:pt idx="383">
                  <c:v>44120.958333332404</c:v>
                </c:pt>
                <c:pt idx="384">
                  <c:v>44120.999999999069</c:v>
                </c:pt>
                <c:pt idx="385">
                  <c:v>44121.041666665733</c:v>
                </c:pt>
                <c:pt idx="386">
                  <c:v>44121.083333332397</c:v>
                </c:pt>
                <c:pt idx="387">
                  <c:v>44121.124999999061</c:v>
                </c:pt>
                <c:pt idx="388">
                  <c:v>44121.166666665726</c:v>
                </c:pt>
                <c:pt idx="389">
                  <c:v>44121.20833333239</c:v>
                </c:pt>
                <c:pt idx="390">
                  <c:v>44121.249999999054</c:v>
                </c:pt>
                <c:pt idx="391">
                  <c:v>44121.291666665718</c:v>
                </c:pt>
                <c:pt idx="392">
                  <c:v>44121.333333332383</c:v>
                </c:pt>
                <c:pt idx="393">
                  <c:v>44121.374999999047</c:v>
                </c:pt>
                <c:pt idx="394">
                  <c:v>44121.416666665711</c:v>
                </c:pt>
                <c:pt idx="395">
                  <c:v>44121.458333332375</c:v>
                </c:pt>
                <c:pt idx="396">
                  <c:v>44121.49999999904</c:v>
                </c:pt>
                <c:pt idx="397">
                  <c:v>44121.541666665704</c:v>
                </c:pt>
                <c:pt idx="398">
                  <c:v>44121.583333332368</c:v>
                </c:pt>
                <c:pt idx="399">
                  <c:v>44121.624999999032</c:v>
                </c:pt>
                <c:pt idx="400">
                  <c:v>44121.666666665697</c:v>
                </c:pt>
                <c:pt idx="401">
                  <c:v>44121.708333332361</c:v>
                </c:pt>
                <c:pt idx="402">
                  <c:v>44121.749999999025</c:v>
                </c:pt>
                <c:pt idx="403">
                  <c:v>44121.791666665689</c:v>
                </c:pt>
                <c:pt idx="404">
                  <c:v>44121.833333332354</c:v>
                </c:pt>
                <c:pt idx="405">
                  <c:v>44121.874999999018</c:v>
                </c:pt>
                <c:pt idx="406">
                  <c:v>44121.916666665682</c:v>
                </c:pt>
                <c:pt idx="407">
                  <c:v>44121.958333332346</c:v>
                </c:pt>
                <c:pt idx="408">
                  <c:v>44121.99999999901</c:v>
                </c:pt>
                <c:pt idx="409">
                  <c:v>44122.041666665675</c:v>
                </c:pt>
                <c:pt idx="410">
                  <c:v>44122.083333332339</c:v>
                </c:pt>
                <c:pt idx="411">
                  <c:v>44122.124999999003</c:v>
                </c:pt>
                <c:pt idx="412">
                  <c:v>44122.166666665667</c:v>
                </c:pt>
                <c:pt idx="413">
                  <c:v>44122.208333332332</c:v>
                </c:pt>
                <c:pt idx="414">
                  <c:v>44122.249999998996</c:v>
                </c:pt>
                <c:pt idx="415">
                  <c:v>44122.29166666566</c:v>
                </c:pt>
                <c:pt idx="416">
                  <c:v>44122.333333332324</c:v>
                </c:pt>
                <c:pt idx="417">
                  <c:v>44122.374999998989</c:v>
                </c:pt>
                <c:pt idx="418">
                  <c:v>44122.416666665653</c:v>
                </c:pt>
                <c:pt idx="419">
                  <c:v>44122.458333332317</c:v>
                </c:pt>
                <c:pt idx="420">
                  <c:v>44122.499999998981</c:v>
                </c:pt>
                <c:pt idx="421">
                  <c:v>44122.541666665646</c:v>
                </c:pt>
                <c:pt idx="422">
                  <c:v>44122.58333333231</c:v>
                </c:pt>
                <c:pt idx="423">
                  <c:v>44122.624999998974</c:v>
                </c:pt>
                <c:pt idx="424">
                  <c:v>44122.666666665638</c:v>
                </c:pt>
                <c:pt idx="425">
                  <c:v>44122.708333332303</c:v>
                </c:pt>
                <c:pt idx="426">
                  <c:v>44122.749999998967</c:v>
                </c:pt>
                <c:pt idx="427">
                  <c:v>44122.791666665631</c:v>
                </c:pt>
                <c:pt idx="428">
                  <c:v>44122.833333332295</c:v>
                </c:pt>
                <c:pt idx="429">
                  <c:v>44122.87499999896</c:v>
                </c:pt>
                <c:pt idx="430">
                  <c:v>44122.916666665624</c:v>
                </c:pt>
                <c:pt idx="431">
                  <c:v>44122.958333332288</c:v>
                </c:pt>
                <c:pt idx="432">
                  <c:v>44122.999999998952</c:v>
                </c:pt>
                <c:pt idx="433">
                  <c:v>44123.041666665617</c:v>
                </c:pt>
                <c:pt idx="434">
                  <c:v>44123.083333332281</c:v>
                </c:pt>
                <c:pt idx="435">
                  <c:v>44123.124999998945</c:v>
                </c:pt>
                <c:pt idx="436">
                  <c:v>44123.166666665609</c:v>
                </c:pt>
                <c:pt idx="437">
                  <c:v>44123.208333332273</c:v>
                </c:pt>
                <c:pt idx="438">
                  <c:v>44123.249999998938</c:v>
                </c:pt>
                <c:pt idx="439">
                  <c:v>44123.291666665602</c:v>
                </c:pt>
                <c:pt idx="440">
                  <c:v>44123.333333332266</c:v>
                </c:pt>
                <c:pt idx="441">
                  <c:v>44123.37499999893</c:v>
                </c:pt>
                <c:pt idx="442">
                  <c:v>44123.416666665595</c:v>
                </c:pt>
                <c:pt idx="443">
                  <c:v>44123.458333332259</c:v>
                </c:pt>
                <c:pt idx="444">
                  <c:v>44123.499999998923</c:v>
                </c:pt>
                <c:pt idx="445">
                  <c:v>44123.541666665587</c:v>
                </c:pt>
                <c:pt idx="446">
                  <c:v>44123.583333332252</c:v>
                </c:pt>
                <c:pt idx="447">
                  <c:v>44123.624999998916</c:v>
                </c:pt>
                <c:pt idx="448">
                  <c:v>44123.66666666558</c:v>
                </c:pt>
                <c:pt idx="449">
                  <c:v>44123.708333332244</c:v>
                </c:pt>
                <c:pt idx="450">
                  <c:v>44123.749999998909</c:v>
                </c:pt>
                <c:pt idx="451">
                  <c:v>44123.791666665573</c:v>
                </c:pt>
                <c:pt idx="452">
                  <c:v>44123.833333332237</c:v>
                </c:pt>
                <c:pt idx="453">
                  <c:v>44123.874999998901</c:v>
                </c:pt>
                <c:pt idx="454">
                  <c:v>44123.916666665566</c:v>
                </c:pt>
                <c:pt idx="455">
                  <c:v>44123.95833333223</c:v>
                </c:pt>
                <c:pt idx="456">
                  <c:v>44123.999999998894</c:v>
                </c:pt>
                <c:pt idx="457">
                  <c:v>44124.041666665558</c:v>
                </c:pt>
                <c:pt idx="458">
                  <c:v>44124.083333332223</c:v>
                </c:pt>
                <c:pt idx="459">
                  <c:v>44124.124999998887</c:v>
                </c:pt>
                <c:pt idx="460">
                  <c:v>44124.166666665551</c:v>
                </c:pt>
                <c:pt idx="461">
                  <c:v>44124.208333332215</c:v>
                </c:pt>
                <c:pt idx="462">
                  <c:v>44124.24999999888</c:v>
                </c:pt>
                <c:pt idx="463">
                  <c:v>44124.291666665544</c:v>
                </c:pt>
                <c:pt idx="464">
                  <c:v>44124.333333332208</c:v>
                </c:pt>
                <c:pt idx="465">
                  <c:v>44124.374999998872</c:v>
                </c:pt>
                <c:pt idx="466">
                  <c:v>44124.416666665536</c:v>
                </c:pt>
                <c:pt idx="467">
                  <c:v>44124.458333332201</c:v>
                </c:pt>
                <c:pt idx="468">
                  <c:v>44124.499999998865</c:v>
                </c:pt>
                <c:pt idx="469">
                  <c:v>44124.541666665529</c:v>
                </c:pt>
                <c:pt idx="470">
                  <c:v>44124.583333332193</c:v>
                </c:pt>
                <c:pt idx="471">
                  <c:v>44124.624999998858</c:v>
                </c:pt>
                <c:pt idx="472">
                  <c:v>44124.666666665522</c:v>
                </c:pt>
                <c:pt idx="473">
                  <c:v>44124.708333332186</c:v>
                </c:pt>
                <c:pt idx="474">
                  <c:v>44124.74999999885</c:v>
                </c:pt>
                <c:pt idx="475">
                  <c:v>44124.791666665515</c:v>
                </c:pt>
                <c:pt idx="476">
                  <c:v>44124.833333332179</c:v>
                </c:pt>
                <c:pt idx="477">
                  <c:v>44124.874999998843</c:v>
                </c:pt>
                <c:pt idx="478">
                  <c:v>44124.916666665507</c:v>
                </c:pt>
                <c:pt idx="479">
                  <c:v>44124.958333332172</c:v>
                </c:pt>
                <c:pt idx="480">
                  <c:v>44124.999999998836</c:v>
                </c:pt>
                <c:pt idx="481">
                  <c:v>44125.0416666655</c:v>
                </c:pt>
                <c:pt idx="482">
                  <c:v>44125.083333332164</c:v>
                </c:pt>
                <c:pt idx="483">
                  <c:v>44125.124999998829</c:v>
                </c:pt>
                <c:pt idx="484">
                  <c:v>44125.166666665493</c:v>
                </c:pt>
                <c:pt idx="485">
                  <c:v>44125.208333332157</c:v>
                </c:pt>
                <c:pt idx="486">
                  <c:v>44125.249999998821</c:v>
                </c:pt>
                <c:pt idx="487">
                  <c:v>44125.291666665486</c:v>
                </c:pt>
                <c:pt idx="488">
                  <c:v>44125.33333333215</c:v>
                </c:pt>
                <c:pt idx="489">
                  <c:v>44125.374999998814</c:v>
                </c:pt>
                <c:pt idx="490">
                  <c:v>44125.416666665478</c:v>
                </c:pt>
                <c:pt idx="491">
                  <c:v>44125.458333332143</c:v>
                </c:pt>
                <c:pt idx="492">
                  <c:v>44125.499999998807</c:v>
                </c:pt>
                <c:pt idx="493">
                  <c:v>44125.541666665471</c:v>
                </c:pt>
                <c:pt idx="494">
                  <c:v>44125.583333332135</c:v>
                </c:pt>
                <c:pt idx="495">
                  <c:v>44125.624999998799</c:v>
                </c:pt>
                <c:pt idx="496">
                  <c:v>44125.666666665464</c:v>
                </c:pt>
                <c:pt idx="497">
                  <c:v>44125.708333332128</c:v>
                </c:pt>
                <c:pt idx="498">
                  <c:v>44125.749999998792</c:v>
                </c:pt>
                <c:pt idx="499">
                  <c:v>44125.791666665456</c:v>
                </c:pt>
                <c:pt idx="500">
                  <c:v>44125.833333332121</c:v>
                </c:pt>
                <c:pt idx="501">
                  <c:v>44125.874999998785</c:v>
                </c:pt>
                <c:pt idx="502">
                  <c:v>44125.916666665449</c:v>
                </c:pt>
                <c:pt idx="503">
                  <c:v>44125.958333332113</c:v>
                </c:pt>
                <c:pt idx="504">
                  <c:v>44125.999999998778</c:v>
                </c:pt>
                <c:pt idx="505">
                  <c:v>44126.041666665442</c:v>
                </c:pt>
                <c:pt idx="506">
                  <c:v>44126.083333332106</c:v>
                </c:pt>
                <c:pt idx="507">
                  <c:v>44126.12499999877</c:v>
                </c:pt>
                <c:pt idx="508">
                  <c:v>44126.166666665435</c:v>
                </c:pt>
                <c:pt idx="509">
                  <c:v>44126.208333332099</c:v>
                </c:pt>
                <c:pt idx="510">
                  <c:v>44126.249999998763</c:v>
                </c:pt>
                <c:pt idx="511">
                  <c:v>44126.291666665427</c:v>
                </c:pt>
                <c:pt idx="512">
                  <c:v>44126.333333332092</c:v>
                </c:pt>
                <c:pt idx="513">
                  <c:v>44126.374999998756</c:v>
                </c:pt>
                <c:pt idx="514">
                  <c:v>44126.41666666542</c:v>
                </c:pt>
                <c:pt idx="515">
                  <c:v>44126.458333332084</c:v>
                </c:pt>
                <c:pt idx="516">
                  <c:v>44126.499999998749</c:v>
                </c:pt>
                <c:pt idx="517">
                  <c:v>44126.541666665413</c:v>
                </c:pt>
                <c:pt idx="518">
                  <c:v>44126.583333332077</c:v>
                </c:pt>
                <c:pt idx="519">
                  <c:v>44126.624999998741</c:v>
                </c:pt>
                <c:pt idx="520">
                  <c:v>44126.666666665406</c:v>
                </c:pt>
                <c:pt idx="521">
                  <c:v>44126.70833333207</c:v>
                </c:pt>
                <c:pt idx="522">
                  <c:v>44126.749999998734</c:v>
                </c:pt>
                <c:pt idx="523">
                  <c:v>44126.791666665398</c:v>
                </c:pt>
                <c:pt idx="524">
                  <c:v>44126.833333332062</c:v>
                </c:pt>
                <c:pt idx="525">
                  <c:v>44126.874999998727</c:v>
                </c:pt>
                <c:pt idx="526">
                  <c:v>44126.916666665391</c:v>
                </c:pt>
                <c:pt idx="527">
                  <c:v>44126.958333332055</c:v>
                </c:pt>
                <c:pt idx="528">
                  <c:v>44126.999999998719</c:v>
                </c:pt>
                <c:pt idx="529">
                  <c:v>44127.041666665384</c:v>
                </c:pt>
                <c:pt idx="530">
                  <c:v>44127.083333332048</c:v>
                </c:pt>
                <c:pt idx="531">
                  <c:v>44127.124999998712</c:v>
                </c:pt>
                <c:pt idx="532">
                  <c:v>44127.166666665376</c:v>
                </c:pt>
                <c:pt idx="533">
                  <c:v>44127.208333332041</c:v>
                </c:pt>
                <c:pt idx="534">
                  <c:v>44127.249999998705</c:v>
                </c:pt>
                <c:pt idx="535">
                  <c:v>44127.291666665369</c:v>
                </c:pt>
                <c:pt idx="536">
                  <c:v>44127.333333332033</c:v>
                </c:pt>
                <c:pt idx="537">
                  <c:v>44127.374999998698</c:v>
                </c:pt>
                <c:pt idx="538">
                  <c:v>44127.416666665362</c:v>
                </c:pt>
                <c:pt idx="539">
                  <c:v>44127.458333332026</c:v>
                </c:pt>
                <c:pt idx="540">
                  <c:v>44127.49999999869</c:v>
                </c:pt>
                <c:pt idx="541">
                  <c:v>44127.541666665355</c:v>
                </c:pt>
                <c:pt idx="542">
                  <c:v>44127.583333332019</c:v>
                </c:pt>
                <c:pt idx="543">
                  <c:v>44127.624999998683</c:v>
                </c:pt>
                <c:pt idx="544">
                  <c:v>44127.666666665347</c:v>
                </c:pt>
                <c:pt idx="545">
                  <c:v>44127.708333332012</c:v>
                </c:pt>
                <c:pt idx="546">
                  <c:v>44127.749999998676</c:v>
                </c:pt>
                <c:pt idx="547">
                  <c:v>44127.79166666534</c:v>
                </c:pt>
                <c:pt idx="548">
                  <c:v>44127.833333332004</c:v>
                </c:pt>
                <c:pt idx="549">
                  <c:v>44127.874999998668</c:v>
                </c:pt>
                <c:pt idx="550">
                  <c:v>44127.916666665333</c:v>
                </c:pt>
                <c:pt idx="551">
                  <c:v>44127.958333331997</c:v>
                </c:pt>
                <c:pt idx="552">
                  <c:v>44127.999999998661</c:v>
                </c:pt>
                <c:pt idx="553">
                  <c:v>44128.041666665325</c:v>
                </c:pt>
                <c:pt idx="554">
                  <c:v>44128.08333333199</c:v>
                </c:pt>
                <c:pt idx="555">
                  <c:v>44128.124999998654</c:v>
                </c:pt>
                <c:pt idx="556">
                  <c:v>44128.166666665318</c:v>
                </c:pt>
                <c:pt idx="557">
                  <c:v>44128.208333331982</c:v>
                </c:pt>
                <c:pt idx="558">
                  <c:v>44128.249999998647</c:v>
                </c:pt>
                <c:pt idx="559">
                  <c:v>44128.291666665311</c:v>
                </c:pt>
                <c:pt idx="560">
                  <c:v>44128.333333331975</c:v>
                </c:pt>
                <c:pt idx="561">
                  <c:v>44128.374999998639</c:v>
                </c:pt>
                <c:pt idx="562">
                  <c:v>44128.416666665304</c:v>
                </c:pt>
                <c:pt idx="563">
                  <c:v>44128.458333331968</c:v>
                </c:pt>
                <c:pt idx="564">
                  <c:v>44128.499999998632</c:v>
                </c:pt>
                <c:pt idx="565">
                  <c:v>44128.541666665296</c:v>
                </c:pt>
                <c:pt idx="566">
                  <c:v>44128.583333331961</c:v>
                </c:pt>
                <c:pt idx="567">
                  <c:v>44128.624999998625</c:v>
                </c:pt>
                <c:pt idx="568">
                  <c:v>44128.666666665289</c:v>
                </c:pt>
                <c:pt idx="569">
                  <c:v>44128.708333331953</c:v>
                </c:pt>
                <c:pt idx="570">
                  <c:v>44128.749999998618</c:v>
                </c:pt>
                <c:pt idx="571">
                  <c:v>44128.791666665282</c:v>
                </c:pt>
                <c:pt idx="572">
                  <c:v>44128.833333331946</c:v>
                </c:pt>
                <c:pt idx="573">
                  <c:v>44128.87499999861</c:v>
                </c:pt>
                <c:pt idx="574">
                  <c:v>44128.916666665275</c:v>
                </c:pt>
                <c:pt idx="575">
                  <c:v>44128.958333331939</c:v>
                </c:pt>
                <c:pt idx="576">
                  <c:v>44128.999999998603</c:v>
                </c:pt>
                <c:pt idx="577">
                  <c:v>44129.041666665267</c:v>
                </c:pt>
                <c:pt idx="578">
                  <c:v>44129.083333331931</c:v>
                </c:pt>
                <c:pt idx="579">
                  <c:v>44129.124999998596</c:v>
                </c:pt>
                <c:pt idx="580">
                  <c:v>44129.16666666526</c:v>
                </c:pt>
                <c:pt idx="581">
                  <c:v>44129.208333331924</c:v>
                </c:pt>
                <c:pt idx="582">
                  <c:v>44129.249999998588</c:v>
                </c:pt>
                <c:pt idx="583">
                  <c:v>44129.291666665253</c:v>
                </c:pt>
                <c:pt idx="584">
                  <c:v>44129.333333331917</c:v>
                </c:pt>
                <c:pt idx="585">
                  <c:v>44129.374999998581</c:v>
                </c:pt>
                <c:pt idx="586">
                  <c:v>44129.416666665245</c:v>
                </c:pt>
                <c:pt idx="587">
                  <c:v>44129.45833333191</c:v>
                </c:pt>
                <c:pt idx="588">
                  <c:v>44129.499999998574</c:v>
                </c:pt>
                <c:pt idx="589">
                  <c:v>44129.541666665238</c:v>
                </c:pt>
                <c:pt idx="590">
                  <c:v>44129.583333331902</c:v>
                </c:pt>
                <c:pt idx="591">
                  <c:v>44129.624999998567</c:v>
                </c:pt>
                <c:pt idx="592">
                  <c:v>44129.666666665231</c:v>
                </c:pt>
                <c:pt idx="593">
                  <c:v>44129.708333331895</c:v>
                </c:pt>
                <c:pt idx="594">
                  <c:v>44129.749999998559</c:v>
                </c:pt>
                <c:pt idx="595">
                  <c:v>44129.791666665224</c:v>
                </c:pt>
                <c:pt idx="596">
                  <c:v>44129.833333331888</c:v>
                </c:pt>
                <c:pt idx="597">
                  <c:v>44129.874999998552</c:v>
                </c:pt>
                <c:pt idx="598">
                  <c:v>44129.916666665216</c:v>
                </c:pt>
                <c:pt idx="599">
                  <c:v>44129.958333331881</c:v>
                </c:pt>
                <c:pt idx="600">
                  <c:v>44129.999999998545</c:v>
                </c:pt>
                <c:pt idx="601">
                  <c:v>44130.041666665209</c:v>
                </c:pt>
                <c:pt idx="602">
                  <c:v>44130.083333331873</c:v>
                </c:pt>
                <c:pt idx="603">
                  <c:v>44130.124999998538</c:v>
                </c:pt>
                <c:pt idx="604">
                  <c:v>44130.166666665202</c:v>
                </c:pt>
                <c:pt idx="605">
                  <c:v>44130.208333331866</c:v>
                </c:pt>
                <c:pt idx="606">
                  <c:v>44130.24999999853</c:v>
                </c:pt>
                <c:pt idx="607">
                  <c:v>44130.291666665194</c:v>
                </c:pt>
                <c:pt idx="608">
                  <c:v>44130.333333331859</c:v>
                </c:pt>
                <c:pt idx="609">
                  <c:v>44130.374999998523</c:v>
                </c:pt>
                <c:pt idx="610">
                  <c:v>44130.416666665187</c:v>
                </c:pt>
                <c:pt idx="611">
                  <c:v>44130.458333331851</c:v>
                </c:pt>
                <c:pt idx="612">
                  <c:v>44130.499999998516</c:v>
                </c:pt>
                <c:pt idx="613">
                  <c:v>44130.54166666518</c:v>
                </c:pt>
                <c:pt idx="614">
                  <c:v>44130.583333331844</c:v>
                </c:pt>
                <c:pt idx="615">
                  <c:v>44130.624999998508</c:v>
                </c:pt>
                <c:pt idx="616">
                  <c:v>44130.666666665173</c:v>
                </c:pt>
                <c:pt idx="617">
                  <c:v>44130.708333331837</c:v>
                </c:pt>
                <c:pt idx="618">
                  <c:v>44130.749999998501</c:v>
                </c:pt>
                <c:pt idx="619">
                  <c:v>44130.791666665165</c:v>
                </c:pt>
                <c:pt idx="620">
                  <c:v>44130.83333333183</c:v>
                </c:pt>
                <c:pt idx="621">
                  <c:v>44130.874999998494</c:v>
                </c:pt>
                <c:pt idx="622">
                  <c:v>44130.916666665158</c:v>
                </c:pt>
                <c:pt idx="623">
                  <c:v>44130.958333331822</c:v>
                </c:pt>
                <c:pt idx="624">
                  <c:v>44130.999999998487</c:v>
                </c:pt>
                <c:pt idx="625">
                  <c:v>44131.041666665151</c:v>
                </c:pt>
                <c:pt idx="626">
                  <c:v>44131.083333331815</c:v>
                </c:pt>
                <c:pt idx="627">
                  <c:v>44131.124999998479</c:v>
                </c:pt>
                <c:pt idx="628">
                  <c:v>44131.166666665144</c:v>
                </c:pt>
                <c:pt idx="629">
                  <c:v>44131.208333331808</c:v>
                </c:pt>
                <c:pt idx="630">
                  <c:v>44131.249999998472</c:v>
                </c:pt>
                <c:pt idx="631">
                  <c:v>44131.291666665136</c:v>
                </c:pt>
                <c:pt idx="632">
                  <c:v>44131.333333331801</c:v>
                </c:pt>
                <c:pt idx="633">
                  <c:v>44131.374999998465</c:v>
                </c:pt>
                <c:pt idx="634">
                  <c:v>44131.416666665129</c:v>
                </c:pt>
                <c:pt idx="635">
                  <c:v>44131.458333331793</c:v>
                </c:pt>
                <c:pt idx="636">
                  <c:v>44131.499999998457</c:v>
                </c:pt>
                <c:pt idx="637">
                  <c:v>44131.541666665122</c:v>
                </c:pt>
                <c:pt idx="638">
                  <c:v>44131.583333331786</c:v>
                </c:pt>
                <c:pt idx="639">
                  <c:v>44131.62499999845</c:v>
                </c:pt>
                <c:pt idx="640">
                  <c:v>44131.666666665114</c:v>
                </c:pt>
                <c:pt idx="641">
                  <c:v>44131.708333331779</c:v>
                </c:pt>
                <c:pt idx="642">
                  <c:v>44131.749999998443</c:v>
                </c:pt>
                <c:pt idx="643">
                  <c:v>44131.791666665107</c:v>
                </c:pt>
                <c:pt idx="644">
                  <c:v>44131.833333331771</c:v>
                </c:pt>
                <c:pt idx="645">
                  <c:v>44131.874999998436</c:v>
                </c:pt>
                <c:pt idx="646">
                  <c:v>44131.9166666651</c:v>
                </c:pt>
                <c:pt idx="647">
                  <c:v>44131.958333331764</c:v>
                </c:pt>
                <c:pt idx="648">
                  <c:v>44131.999999998428</c:v>
                </c:pt>
                <c:pt idx="649">
                  <c:v>44132.041666665093</c:v>
                </c:pt>
                <c:pt idx="650">
                  <c:v>44132.083333331757</c:v>
                </c:pt>
                <c:pt idx="651">
                  <c:v>44132.124999998421</c:v>
                </c:pt>
                <c:pt idx="652">
                  <c:v>44132.166666665085</c:v>
                </c:pt>
                <c:pt idx="653">
                  <c:v>44132.20833333175</c:v>
                </c:pt>
                <c:pt idx="654">
                  <c:v>44132.249999998414</c:v>
                </c:pt>
                <c:pt idx="655">
                  <c:v>44132.291666665078</c:v>
                </c:pt>
                <c:pt idx="656">
                  <c:v>44132.333333331742</c:v>
                </c:pt>
                <c:pt idx="657">
                  <c:v>44132.374999998407</c:v>
                </c:pt>
                <c:pt idx="658">
                  <c:v>44132.416666665071</c:v>
                </c:pt>
                <c:pt idx="659">
                  <c:v>44132.458333331735</c:v>
                </c:pt>
                <c:pt idx="660">
                  <c:v>44132.499999998399</c:v>
                </c:pt>
                <c:pt idx="661">
                  <c:v>44132.541666665064</c:v>
                </c:pt>
                <c:pt idx="662">
                  <c:v>44132.583333331728</c:v>
                </c:pt>
                <c:pt idx="663">
                  <c:v>44132.624999998392</c:v>
                </c:pt>
                <c:pt idx="664">
                  <c:v>44132.666666665056</c:v>
                </c:pt>
                <c:pt idx="665">
                  <c:v>44132.70833333172</c:v>
                </c:pt>
                <c:pt idx="666">
                  <c:v>44132.749999998385</c:v>
                </c:pt>
                <c:pt idx="667">
                  <c:v>44132.791666665049</c:v>
                </c:pt>
                <c:pt idx="668">
                  <c:v>44132.833333331713</c:v>
                </c:pt>
                <c:pt idx="669">
                  <c:v>44132.874999998377</c:v>
                </c:pt>
                <c:pt idx="670">
                  <c:v>44132.916666665042</c:v>
                </c:pt>
                <c:pt idx="671">
                  <c:v>44132.958333331706</c:v>
                </c:pt>
                <c:pt idx="672">
                  <c:v>44132.99999999837</c:v>
                </c:pt>
                <c:pt idx="673">
                  <c:v>44133.041666665034</c:v>
                </c:pt>
                <c:pt idx="674">
                  <c:v>44133.083333331699</c:v>
                </c:pt>
                <c:pt idx="675">
                  <c:v>44133.124999998363</c:v>
                </c:pt>
                <c:pt idx="676">
                  <c:v>44133.166666665027</c:v>
                </c:pt>
                <c:pt idx="677">
                  <c:v>44133.208333331691</c:v>
                </c:pt>
                <c:pt idx="678">
                  <c:v>44133.249999998356</c:v>
                </c:pt>
                <c:pt idx="679">
                  <c:v>44133.29166666502</c:v>
                </c:pt>
                <c:pt idx="680">
                  <c:v>44133.333333331684</c:v>
                </c:pt>
                <c:pt idx="681">
                  <c:v>44133.374999998348</c:v>
                </c:pt>
                <c:pt idx="682">
                  <c:v>44133.416666665013</c:v>
                </c:pt>
                <c:pt idx="683">
                  <c:v>44133.458333331677</c:v>
                </c:pt>
                <c:pt idx="684">
                  <c:v>44133.499999998341</c:v>
                </c:pt>
                <c:pt idx="685">
                  <c:v>44133.541666665005</c:v>
                </c:pt>
                <c:pt idx="686">
                  <c:v>44133.58333333167</c:v>
                </c:pt>
                <c:pt idx="687">
                  <c:v>44133.624999998334</c:v>
                </c:pt>
                <c:pt idx="688">
                  <c:v>44133.666666664998</c:v>
                </c:pt>
                <c:pt idx="689">
                  <c:v>44133.708333331662</c:v>
                </c:pt>
                <c:pt idx="690">
                  <c:v>44133.749999998327</c:v>
                </c:pt>
                <c:pt idx="691">
                  <c:v>44133.791666664991</c:v>
                </c:pt>
                <c:pt idx="692">
                  <c:v>44133.833333331655</c:v>
                </c:pt>
                <c:pt idx="693">
                  <c:v>44133.874999998319</c:v>
                </c:pt>
                <c:pt idx="694">
                  <c:v>44133.916666664983</c:v>
                </c:pt>
                <c:pt idx="695">
                  <c:v>44133.958333331648</c:v>
                </c:pt>
                <c:pt idx="696">
                  <c:v>44133.999999998312</c:v>
                </c:pt>
                <c:pt idx="697">
                  <c:v>44134.041666664976</c:v>
                </c:pt>
                <c:pt idx="698">
                  <c:v>44134.08333333164</c:v>
                </c:pt>
                <c:pt idx="699">
                  <c:v>44134.124999998305</c:v>
                </c:pt>
                <c:pt idx="700">
                  <c:v>44134.166666664969</c:v>
                </c:pt>
                <c:pt idx="701">
                  <c:v>44134.208333331633</c:v>
                </c:pt>
                <c:pt idx="702">
                  <c:v>44134.249999998297</c:v>
                </c:pt>
                <c:pt idx="703">
                  <c:v>44134.291666664962</c:v>
                </c:pt>
                <c:pt idx="704">
                  <c:v>44134.333333331626</c:v>
                </c:pt>
                <c:pt idx="705">
                  <c:v>44134.37499999829</c:v>
                </c:pt>
                <c:pt idx="706">
                  <c:v>44134.416666664954</c:v>
                </c:pt>
                <c:pt idx="707">
                  <c:v>44134.458333331619</c:v>
                </c:pt>
                <c:pt idx="708">
                  <c:v>44134.499999998283</c:v>
                </c:pt>
                <c:pt idx="709">
                  <c:v>44134.541666664947</c:v>
                </c:pt>
                <c:pt idx="710">
                  <c:v>44134.583333331611</c:v>
                </c:pt>
                <c:pt idx="711">
                  <c:v>44134.624999998276</c:v>
                </c:pt>
                <c:pt idx="712">
                  <c:v>44134.66666666494</c:v>
                </c:pt>
                <c:pt idx="713">
                  <c:v>44134.708333331604</c:v>
                </c:pt>
                <c:pt idx="714">
                  <c:v>44134.749999998268</c:v>
                </c:pt>
                <c:pt idx="715">
                  <c:v>44134.791666664933</c:v>
                </c:pt>
                <c:pt idx="716">
                  <c:v>44134.833333331597</c:v>
                </c:pt>
                <c:pt idx="717">
                  <c:v>44134.874999998261</c:v>
                </c:pt>
                <c:pt idx="718">
                  <c:v>44134.916666664925</c:v>
                </c:pt>
                <c:pt idx="719">
                  <c:v>44134.95833333159</c:v>
                </c:pt>
                <c:pt idx="720">
                  <c:v>44134.999999998254</c:v>
                </c:pt>
                <c:pt idx="721">
                  <c:v>44135.041666664918</c:v>
                </c:pt>
                <c:pt idx="722">
                  <c:v>44135.083333331582</c:v>
                </c:pt>
                <c:pt idx="723">
                  <c:v>44135.124999998246</c:v>
                </c:pt>
                <c:pt idx="724">
                  <c:v>44135.166666664911</c:v>
                </c:pt>
                <c:pt idx="725">
                  <c:v>44135.208333331575</c:v>
                </c:pt>
                <c:pt idx="726">
                  <c:v>44135.249999998239</c:v>
                </c:pt>
                <c:pt idx="727">
                  <c:v>44135.291666664903</c:v>
                </c:pt>
                <c:pt idx="728">
                  <c:v>44135.333333331568</c:v>
                </c:pt>
                <c:pt idx="729">
                  <c:v>44135.374999998232</c:v>
                </c:pt>
                <c:pt idx="730">
                  <c:v>44135.416666664896</c:v>
                </c:pt>
                <c:pt idx="731">
                  <c:v>44135.45833333156</c:v>
                </c:pt>
                <c:pt idx="732">
                  <c:v>44135.499999998225</c:v>
                </c:pt>
                <c:pt idx="733">
                  <c:v>44135.541666664889</c:v>
                </c:pt>
                <c:pt idx="734">
                  <c:v>44135.583333331553</c:v>
                </c:pt>
                <c:pt idx="735">
                  <c:v>44135.624999998217</c:v>
                </c:pt>
                <c:pt idx="736">
                  <c:v>44135.666666664882</c:v>
                </c:pt>
                <c:pt idx="737">
                  <c:v>44135.708333331546</c:v>
                </c:pt>
                <c:pt idx="738">
                  <c:v>44135.74999999821</c:v>
                </c:pt>
                <c:pt idx="739">
                  <c:v>44135.791666664874</c:v>
                </c:pt>
                <c:pt idx="740">
                  <c:v>44135.833333331539</c:v>
                </c:pt>
                <c:pt idx="741">
                  <c:v>44135.874999998203</c:v>
                </c:pt>
                <c:pt idx="742">
                  <c:v>44135.916666664867</c:v>
                </c:pt>
                <c:pt idx="743">
                  <c:v>44135.958333331531</c:v>
                </c:pt>
              </c:numCache>
            </c:numRef>
          </c:cat>
          <c:val>
            <c:numRef>
              <c:f>'Raw data_sheet'!$U$2:$U$745</c:f>
              <c:numCache>
                <c:formatCode>General</c:formatCode>
                <c:ptCount val="744"/>
                <c:pt idx="0">
                  <c:v>4.8</c:v>
                </c:pt>
                <c:pt idx="1">
                  <c:v>4.8</c:v>
                </c:pt>
                <c:pt idx="2">
                  <c:v>5</c:v>
                </c:pt>
                <c:pt idx="3">
                  <c:v>5.2</c:v>
                </c:pt>
                <c:pt idx="4">
                  <c:v>5.4</c:v>
                </c:pt>
                <c:pt idx="5">
                  <c:v>5.5</c:v>
                </c:pt>
                <c:pt idx="6">
                  <c:v>5.6</c:v>
                </c:pt>
                <c:pt idx="7">
                  <c:v>5.0999999999999996</c:v>
                </c:pt>
                <c:pt idx="8">
                  <c:v>5.0999999999999996</c:v>
                </c:pt>
                <c:pt idx="9">
                  <c:v>5.2</c:v>
                </c:pt>
                <c:pt idx="10">
                  <c:v>5.5</c:v>
                </c:pt>
                <c:pt idx="11">
                  <c:v>5.7</c:v>
                </c:pt>
                <c:pt idx="12">
                  <c:v>6.1</c:v>
                </c:pt>
                <c:pt idx="13">
                  <c:v>6.2</c:v>
                </c:pt>
                <c:pt idx="14">
                  <c:v>6.3</c:v>
                </c:pt>
                <c:pt idx="15">
                  <c:v>6.2</c:v>
                </c:pt>
                <c:pt idx="16">
                  <c:v>6.1</c:v>
                </c:pt>
                <c:pt idx="17">
                  <c:v>6</c:v>
                </c:pt>
                <c:pt idx="18">
                  <c:v>5.8</c:v>
                </c:pt>
                <c:pt idx="19">
                  <c:v>5.7</c:v>
                </c:pt>
                <c:pt idx="20">
                  <c:v>5.9</c:v>
                </c:pt>
                <c:pt idx="21">
                  <c:v>6.1</c:v>
                </c:pt>
                <c:pt idx="22">
                  <c:v>6.2</c:v>
                </c:pt>
                <c:pt idx="23">
                  <c:v>6.1</c:v>
                </c:pt>
                <c:pt idx="24">
                  <c:v>5.9</c:v>
                </c:pt>
                <c:pt idx="25">
                  <c:v>5.8</c:v>
                </c:pt>
                <c:pt idx="26">
                  <c:v>5.5</c:v>
                </c:pt>
                <c:pt idx="27">
                  <c:v>5.3</c:v>
                </c:pt>
                <c:pt idx="28">
                  <c:v>5.2</c:v>
                </c:pt>
                <c:pt idx="29">
                  <c:v>4.7</c:v>
                </c:pt>
                <c:pt idx="30">
                  <c:v>4.4000000000000004</c:v>
                </c:pt>
                <c:pt idx="31">
                  <c:v>4.5</c:v>
                </c:pt>
                <c:pt idx="32">
                  <c:v>4.5999999999999996</c:v>
                </c:pt>
                <c:pt idx="33">
                  <c:v>4.5</c:v>
                </c:pt>
                <c:pt idx="34">
                  <c:v>4.4000000000000004</c:v>
                </c:pt>
                <c:pt idx="35">
                  <c:v>4.2</c:v>
                </c:pt>
                <c:pt idx="36">
                  <c:v>4.0999999999999996</c:v>
                </c:pt>
                <c:pt idx="37">
                  <c:v>3.8</c:v>
                </c:pt>
                <c:pt idx="38">
                  <c:v>3.6</c:v>
                </c:pt>
                <c:pt idx="39">
                  <c:v>3.6</c:v>
                </c:pt>
                <c:pt idx="40">
                  <c:v>3.8</c:v>
                </c:pt>
                <c:pt idx="41">
                  <c:v>3.8</c:v>
                </c:pt>
                <c:pt idx="42">
                  <c:v>4.3</c:v>
                </c:pt>
                <c:pt idx="43">
                  <c:v>4</c:v>
                </c:pt>
                <c:pt idx="44">
                  <c:v>3.9</c:v>
                </c:pt>
                <c:pt idx="45">
                  <c:v>3.8</c:v>
                </c:pt>
                <c:pt idx="46">
                  <c:v>3.6</c:v>
                </c:pt>
                <c:pt idx="47">
                  <c:v>3.5</c:v>
                </c:pt>
                <c:pt idx="48">
                  <c:v>3.5</c:v>
                </c:pt>
                <c:pt idx="49">
                  <c:v>3.7</c:v>
                </c:pt>
                <c:pt idx="50">
                  <c:v>3.8</c:v>
                </c:pt>
                <c:pt idx="51">
                  <c:v>3.6</c:v>
                </c:pt>
                <c:pt idx="52">
                  <c:v>3.6</c:v>
                </c:pt>
                <c:pt idx="53">
                  <c:v>3.8</c:v>
                </c:pt>
                <c:pt idx="54">
                  <c:v>3.8</c:v>
                </c:pt>
                <c:pt idx="55">
                  <c:v>4.0999999999999996</c:v>
                </c:pt>
                <c:pt idx="56">
                  <c:v>4.0999999999999996</c:v>
                </c:pt>
                <c:pt idx="57">
                  <c:v>4.2</c:v>
                </c:pt>
                <c:pt idx="58">
                  <c:v>4.3</c:v>
                </c:pt>
                <c:pt idx="59">
                  <c:v>4.5</c:v>
                </c:pt>
                <c:pt idx="60">
                  <c:v>4.5</c:v>
                </c:pt>
                <c:pt idx="61">
                  <c:v>4.9000000000000004</c:v>
                </c:pt>
                <c:pt idx="62">
                  <c:v>5.2</c:v>
                </c:pt>
                <c:pt idx="63">
                  <c:v>5.5</c:v>
                </c:pt>
                <c:pt idx="64">
                  <c:v>5.7</c:v>
                </c:pt>
                <c:pt idx="65">
                  <c:v>5.9</c:v>
                </c:pt>
                <c:pt idx="66">
                  <c:v>5.6</c:v>
                </c:pt>
                <c:pt idx="67">
                  <c:v>6.4</c:v>
                </c:pt>
                <c:pt idx="68">
                  <c:v>6.6</c:v>
                </c:pt>
                <c:pt idx="69">
                  <c:v>6.8</c:v>
                </c:pt>
                <c:pt idx="70">
                  <c:v>7</c:v>
                </c:pt>
                <c:pt idx="71">
                  <c:v>7.3</c:v>
                </c:pt>
                <c:pt idx="72">
                  <c:v>7.4</c:v>
                </c:pt>
                <c:pt idx="73">
                  <c:v>7.7</c:v>
                </c:pt>
                <c:pt idx="75">
                  <c:v>7.8</c:v>
                </c:pt>
                <c:pt idx="76">
                  <c:v>8.1</c:v>
                </c:pt>
                <c:pt idx="77">
                  <c:v>8.1</c:v>
                </c:pt>
                <c:pt idx="78">
                  <c:v>8.3000000000000007</c:v>
                </c:pt>
                <c:pt idx="79">
                  <c:v>9.1</c:v>
                </c:pt>
                <c:pt idx="80">
                  <c:v>9.1999999999999993</c:v>
                </c:pt>
                <c:pt idx="81">
                  <c:v>9.5</c:v>
                </c:pt>
                <c:pt idx="82">
                  <c:v>9.6999999999999993</c:v>
                </c:pt>
                <c:pt idx="83">
                  <c:v>9.6999999999999993</c:v>
                </c:pt>
                <c:pt idx="84">
                  <c:v>9.6999999999999993</c:v>
                </c:pt>
                <c:pt idx="85">
                  <c:v>9.9</c:v>
                </c:pt>
                <c:pt idx="86">
                  <c:v>9.9</c:v>
                </c:pt>
                <c:pt idx="87">
                  <c:v>10</c:v>
                </c:pt>
                <c:pt idx="88">
                  <c:v>10.199999999999999</c:v>
                </c:pt>
                <c:pt idx="89">
                  <c:v>10</c:v>
                </c:pt>
                <c:pt idx="90">
                  <c:v>9.9</c:v>
                </c:pt>
                <c:pt idx="91">
                  <c:v>10</c:v>
                </c:pt>
                <c:pt idx="92">
                  <c:v>9.4</c:v>
                </c:pt>
                <c:pt idx="93">
                  <c:v>9</c:v>
                </c:pt>
                <c:pt idx="94">
                  <c:v>8.6999999999999993</c:v>
                </c:pt>
                <c:pt idx="95">
                  <c:v>8.6</c:v>
                </c:pt>
                <c:pt idx="96">
                  <c:v>8.5</c:v>
                </c:pt>
                <c:pt idx="97">
                  <c:v>8.6999999999999993</c:v>
                </c:pt>
                <c:pt idx="98">
                  <c:v>8.8000000000000007</c:v>
                </c:pt>
                <c:pt idx="99">
                  <c:v>8.9</c:v>
                </c:pt>
                <c:pt idx="100">
                  <c:v>8.6999999999999993</c:v>
                </c:pt>
                <c:pt idx="101">
                  <c:v>8.8000000000000007</c:v>
                </c:pt>
                <c:pt idx="102">
                  <c:v>8.9</c:v>
                </c:pt>
                <c:pt idx="103">
                  <c:v>8.1999999999999993</c:v>
                </c:pt>
                <c:pt idx="104">
                  <c:v>8.4</c:v>
                </c:pt>
                <c:pt idx="105">
                  <c:v>8.5</c:v>
                </c:pt>
                <c:pt idx="106">
                  <c:v>8.3000000000000007</c:v>
                </c:pt>
                <c:pt idx="107">
                  <c:v>8.1</c:v>
                </c:pt>
                <c:pt idx="108">
                  <c:v>8</c:v>
                </c:pt>
                <c:pt idx="109">
                  <c:v>8</c:v>
                </c:pt>
                <c:pt idx="110">
                  <c:v>8</c:v>
                </c:pt>
                <c:pt idx="111">
                  <c:v>7.9</c:v>
                </c:pt>
                <c:pt idx="112">
                  <c:v>7.7</c:v>
                </c:pt>
                <c:pt idx="113">
                  <c:v>7.8</c:v>
                </c:pt>
                <c:pt idx="114">
                  <c:v>7.8</c:v>
                </c:pt>
                <c:pt idx="115">
                  <c:v>7.5</c:v>
                </c:pt>
                <c:pt idx="116">
                  <c:v>7.1</c:v>
                </c:pt>
                <c:pt idx="117">
                  <c:v>7.1</c:v>
                </c:pt>
                <c:pt idx="118">
                  <c:v>7.1</c:v>
                </c:pt>
                <c:pt idx="119">
                  <c:v>7.1</c:v>
                </c:pt>
                <c:pt idx="120">
                  <c:v>7.1</c:v>
                </c:pt>
                <c:pt idx="121">
                  <c:v>7.3</c:v>
                </c:pt>
                <c:pt idx="122">
                  <c:v>7.2</c:v>
                </c:pt>
                <c:pt idx="123">
                  <c:v>7.1</c:v>
                </c:pt>
                <c:pt idx="124">
                  <c:v>7.1</c:v>
                </c:pt>
                <c:pt idx="125">
                  <c:v>6.9</c:v>
                </c:pt>
                <c:pt idx="126">
                  <c:v>7.1</c:v>
                </c:pt>
                <c:pt idx="127">
                  <c:v>7.4</c:v>
                </c:pt>
                <c:pt idx="128">
                  <c:v>7.5</c:v>
                </c:pt>
                <c:pt idx="129">
                  <c:v>7.6</c:v>
                </c:pt>
                <c:pt idx="130">
                  <c:v>7.8</c:v>
                </c:pt>
                <c:pt idx="131">
                  <c:v>8.1</c:v>
                </c:pt>
                <c:pt idx="134">
                  <c:v>7.3</c:v>
                </c:pt>
                <c:pt idx="135">
                  <c:v>7.4</c:v>
                </c:pt>
                <c:pt idx="136">
                  <c:v>7.5</c:v>
                </c:pt>
                <c:pt idx="137">
                  <c:v>7.6</c:v>
                </c:pt>
                <c:pt idx="138">
                  <c:v>7.7</c:v>
                </c:pt>
                <c:pt idx="139">
                  <c:v>7.7</c:v>
                </c:pt>
                <c:pt idx="140">
                  <c:v>7.5</c:v>
                </c:pt>
                <c:pt idx="141">
                  <c:v>7.6</c:v>
                </c:pt>
                <c:pt idx="142">
                  <c:v>7.6</c:v>
                </c:pt>
                <c:pt idx="143">
                  <c:v>7.8</c:v>
                </c:pt>
                <c:pt idx="144">
                  <c:v>7.9</c:v>
                </c:pt>
                <c:pt idx="145">
                  <c:v>8</c:v>
                </c:pt>
                <c:pt idx="146">
                  <c:v>8.1999999999999993</c:v>
                </c:pt>
                <c:pt idx="147">
                  <c:v>8.5</c:v>
                </c:pt>
                <c:pt idx="148">
                  <c:v>9.1</c:v>
                </c:pt>
                <c:pt idx="149">
                  <c:v>9.3000000000000007</c:v>
                </c:pt>
                <c:pt idx="150">
                  <c:v>9.6999999999999993</c:v>
                </c:pt>
                <c:pt idx="151">
                  <c:v>10.3</c:v>
                </c:pt>
                <c:pt idx="152">
                  <c:v>10.9</c:v>
                </c:pt>
                <c:pt idx="153">
                  <c:v>10.9</c:v>
                </c:pt>
                <c:pt idx="154">
                  <c:v>11.3</c:v>
                </c:pt>
                <c:pt idx="155">
                  <c:v>11.6</c:v>
                </c:pt>
                <c:pt idx="156">
                  <c:v>11.9</c:v>
                </c:pt>
                <c:pt idx="157">
                  <c:v>13.1</c:v>
                </c:pt>
                <c:pt idx="158">
                  <c:v>13.3</c:v>
                </c:pt>
                <c:pt idx="159">
                  <c:v>13.3</c:v>
                </c:pt>
                <c:pt idx="160">
                  <c:v>13.4</c:v>
                </c:pt>
                <c:pt idx="161">
                  <c:v>13.1</c:v>
                </c:pt>
                <c:pt idx="162">
                  <c:v>13</c:v>
                </c:pt>
                <c:pt idx="163">
                  <c:v>13.1</c:v>
                </c:pt>
                <c:pt idx="164">
                  <c:v>13.9</c:v>
                </c:pt>
                <c:pt idx="165">
                  <c:v>13.9</c:v>
                </c:pt>
                <c:pt idx="166">
                  <c:v>13.8</c:v>
                </c:pt>
                <c:pt idx="167">
                  <c:v>13.6</c:v>
                </c:pt>
                <c:pt idx="168">
                  <c:v>13.8</c:v>
                </c:pt>
                <c:pt idx="169">
                  <c:v>13.8</c:v>
                </c:pt>
                <c:pt idx="170">
                  <c:v>13.5</c:v>
                </c:pt>
                <c:pt idx="171">
                  <c:v>13.2</c:v>
                </c:pt>
                <c:pt idx="172">
                  <c:v>12.5</c:v>
                </c:pt>
                <c:pt idx="173">
                  <c:v>12.5</c:v>
                </c:pt>
                <c:pt idx="174">
                  <c:v>12</c:v>
                </c:pt>
                <c:pt idx="175">
                  <c:v>10.8</c:v>
                </c:pt>
                <c:pt idx="176">
                  <c:v>10.5</c:v>
                </c:pt>
                <c:pt idx="177">
                  <c:v>10.4</c:v>
                </c:pt>
                <c:pt idx="178">
                  <c:v>10.4</c:v>
                </c:pt>
                <c:pt idx="179">
                  <c:v>10.199999999999999</c:v>
                </c:pt>
                <c:pt idx="180">
                  <c:v>10.3</c:v>
                </c:pt>
                <c:pt idx="181">
                  <c:v>10.3</c:v>
                </c:pt>
                <c:pt idx="182">
                  <c:v>10.199999999999999</c:v>
                </c:pt>
                <c:pt idx="183">
                  <c:v>10.4</c:v>
                </c:pt>
                <c:pt idx="184">
                  <c:v>10.3</c:v>
                </c:pt>
                <c:pt idx="185">
                  <c:v>10.6</c:v>
                </c:pt>
                <c:pt idx="186">
                  <c:v>10.5</c:v>
                </c:pt>
                <c:pt idx="187">
                  <c:v>10.1</c:v>
                </c:pt>
                <c:pt idx="188">
                  <c:v>9.1</c:v>
                </c:pt>
                <c:pt idx="189">
                  <c:v>8.9</c:v>
                </c:pt>
                <c:pt idx="190">
                  <c:v>8.8000000000000007</c:v>
                </c:pt>
                <c:pt idx="191">
                  <c:v>8.5</c:v>
                </c:pt>
                <c:pt idx="192">
                  <c:v>8</c:v>
                </c:pt>
                <c:pt idx="193">
                  <c:v>7.6</c:v>
                </c:pt>
                <c:pt idx="194">
                  <c:v>7.2</c:v>
                </c:pt>
                <c:pt idx="195">
                  <c:v>6.8</c:v>
                </c:pt>
                <c:pt idx="196">
                  <c:v>6.9</c:v>
                </c:pt>
                <c:pt idx="197">
                  <c:v>6.6</c:v>
                </c:pt>
                <c:pt idx="198">
                  <c:v>6.6</c:v>
                </c:pt>
                <c:pt idx="199">
                  <c:v>7.2</c:v>
                </c:pt>
                <c:pt idx="200">
                  <c:v>7.2</c:v>
                </c:pt>
                <c:pt idx="201">
                  <c:v>7</c:v>
                </c:pt>
                <c:pt idx="202">
                  <c:v>6.7</c:v>
                </c:pt>
                <c:pt idx="203">
                  <c:v>6.6</c:v>
                </c:pt>
                <c:pt idx="204">
                  <c:v>6.3</c:v>
                </c:pt>
                <c:pt idx="205">
                  <c:v>6</c:v>
                </c:pt>
                <c:pt idx="206">
                  <c:v>5.6</c:v>
                </c:pt>
                <c:pt idx="207">
                  <c:v>5.0999999999999996</c:v>
                </c:pt>
                <c:pt idx="208">
                  <c:v>4.9000000000000004</c:v>
                </c:pt>
                <c:pt idx="209">
                  <c:v>4.5</c:v>
                </c:pt>
                <c:pt idx="210">
                  <c:v>4.0999999999999996</c:v>
                </c:pt>
                <c:pt idx="211">
                  <c:v>4</c:v>
                </c:pt>
                <c:pt idx="212">
                  <c:v>4</c:v>
                </c:pt>
                <c:pt idx="213">
                  <c:v>4</c:v>
                </c:pt>
                <c:pt idx="214">
                  <c:v>4</c:v>
                </c:pt>
                <c:pt idx="215">
                  <c:v>3.9</c:v>
                </c:pt>
                <c:pt idx="216">
                  <c:v>3.9</c:v>
                </c:pt>
                <c:pt idx="217">
                  <c:v>3.8</c:v>
                </c:pt>
                <c:pt idx="218">
                  <c:v>3.7</c:v>
                </c:pt>
                <c:pt idx="219">
                  <c:v>3.8</c:v>
                </c:pt>
                <c:pt idx="220">
                  <c:v>3.7</c:v>
                </c:pt>
                <c:pt idx="221">
                  <c:v>3.6</c:v>
                </c:pt>
                <c:pt idx="222">
                  <c:v>3.4</c:v>
                </c:pt>
                <c:pt idx="223">
                  <c:v>3.5</c:v>
                </c:pt>
                <c:pt idx="224">
                  <c:v>3.4</c:v>
                </c:pt>
                <c:pt idx="225">
                  <c:v>3.7</c:v>
                </c:pt>
                <c:pt idx="226">
                  <c:v>3.7</c:v>
                </c:pt>
                <c:pt idx="227">
                  <c:v>3.6</c:v>
                </c:pt>
                <c:pt idx="228">
                  <c:v>3.5</c:v>
                </c:pt>
                <c:pt idx="229">
                  <c:v>3.5</c:v>
                </c:pt>
                <c:pt idx="230">
                  <c:v>3.6</c:v>
                </c:pt>
                <c:pt idx="231">
                  <c:v>3.7</c:v>
                </c:pt>
                <c:pt idx="232">
                  <c:v>3.6</c:v>
                </c:pt>
                <c:pt idx="233">
                  <c:v>3.6</c:v>
                </c:pt>
                <c:pt idx="234">
                  <c:v>3.7</c:v>
                </c:pt>
                <c:pt idx="235">
                  <c:v>3.8</c:v>
                </c:pt>
                <c:pt idx="236">
                  <c:v>3.7</c:v>
                </c:pt>
                <c:pt idx="237">
                  <c:v>3.7</c:v>
                </c:pt>
                <c:pt idx="238">
                  <c:v>3.7</c:v>
                </c:pt>
                <c:pt idx="239">
                  <c:v>3.6</c:v>
                </c:pt>
                <c:pt idx="240">
                  <c:v>3.4</c:v>
                </c:pt>
                <c:pt idx="241">
                  <c:v>3.3</c:v>
                </c:pt>
                <c:pt idx="242">
                  <c:v>3.2</c:v>
                </c:pt>
                <c:pt idx="243">
                  <c:v>3.4</c:v>
                </c:pt>
                <c:pt idx="244">
                  <c:v>3.1</c:v>
                </c:pt>
                <c:pt idx="245">
                  <c:v>3.1</c:v>
                </c:pt>
                <c:pt idx="246">
                  <c:v>3.2</c:v>
                </c:pt>
                <c:pt idx="247">
                  <c:v>2.5</c:v>
                </c:pt>
                <c:pt idx="248">
                  <c:v>2.2999999999999998</c:v>
                </c:pt>
                <c:pt idx="249">
                  <c:v>2.2999999999999998</c:v>
                </c:pt>
                <c:pt idx="250">
                  <c:v>2.1</c:v>
                </c:pt>
                <c:pt idx="251">
                  <c:v>2.2000000000000002</c:v>
                </c:pt>
                <c:pt idx="252">
                  <c:v>2.2000000000000002</c:v>
                </c:pt>
                <c:pt idx="253">
                  <c:v>2.4</c:v>
                </c:pt>
                <c:pt idx="254">
                  <c:v>2.6</c:v>
                </c:pt>
                <c:pt idx="255">
                  <c:v>2.6</c:v>
                </c:pt>
                <c:pt idx="256">
                  <c:v>2.7</c:v>
                </c:pt>
                <c:pt idx="257">
                  <c:v>2.9</c:v>
                </c:pt>
                <c:pt idx="258">
                  <c:v>2.8</c:v>
                </c:pt>
                <c:pt idx="259">
                  <c:v>2.9</c:v>
                </c:pt>
                <c:pt idx="260">
                  <c:v>3.2</c:v>
                </c:pt>
                <c:pt idx="261">
                  <c:v>2.9</c:v>
                </c:pt>
                <c:pt idx="262">
                  <c:v>3</c:v>
                </c:pt>
                <c:pt idx="263">
                  <c:v>2.9</c:v>
                </c:pt>
                <c:pt idx="264">
                  <c:v>3</c:v>
                </c:pt>
                <c:pt idx="265">
                  <c:v>3.3</c:v>
                </c:pt>
                <c:pt idx="266">
                  <c:v>3.5</c:v>
                </c:pt>
                <c:pt idx="267">
                  <c:v>3.4</c:v>
                </c:pt>
                <c:pt idx="268">
                  <c:v>3.4</c:v>
                </c:pt>
                <c:pt idx="269">
                  <c:v>3.6</c:v>
                </c:pt>
                <c:pt idx="270">
                  <c:v>3.5</c:v>
                </c:pt>
                <c:pt idx="271">
                  <c:v>3.5</c:v>
                </c:pt>
                <c:pt idx="272">
                  <c:v>3.7</c:v>
                </c:pt>
                <c:pt idx="273">
                  <c:v>3.8</c:v>
                </c:pt>
                <c:pt idx="274">
                  <c:v>3.9</c:v>
                </c:pt>
                <c:pt idx="275">
                  <c:v>4.0999999999999996</c:v>
                </c:pt>
                <c:pt idx="276">
                  <c:v>4.3</c:v>
                </c:pt>
                <c:pt idx="277">
                  <c:v>4.4000000000000004</c:v>
                </c:pt>
                <c:pt idx="278">
                  <c:v>4.5</c:v>
                </c:pt>
                <c:pt idx="279">
                  <c:v>4.7</c:v>
                </c:pt>
                <c:pt idx="280">
                  <c:v>4.8</c:v>
                </c:pt>
                <c:pt idx="281">
                  <c:v>4.4000000000000004</c:v>
                </c:pt>
                <c:pt idx="282">
                  <c:v>4.5</c:v>
                </c:pt>
                <c:pt idx="283">
                  <c:v>4.4000000000000004</c:v>
                </c:pt>
                <c:pt idx="284">
                  <c:v>4.4000000000000004</c:v>
                </c:pt>
                <c:pt idx="285">
                  <c:v>4.5999999999999996</c:v>
                </c:pt>
                <c:pt idx="286">
                  <c:v>4.7</c:v>
                </c:pt>
                <c:pt idx="287">
                  <c:v>4.9000000000000004</c:v>
                </c:pt>
                <c:pt idx="288">
                  <c:v>5</c:v>
                </c:pt>
                <c:pt idx="289">
                  <c:v>5.2</c:v>
                </c:pt>
                <c:pt idx="290">
                  <c:v>5.3</c:v>
                </c:pt>
                <c:pt idx="291">
                  <c:v>5.5</c:v>
                </c:pt>
                <c:pt idx="292">
                  <c:v>5.8</c:v>
                </c:pt>
                <c:pt idx="293">
                  <c:v>5.8</c:v>
                </c:pt>
                <c:pt idx="294">
                  <c:v>6.1</c:v>
                </c:pt>
                <c:pt idx="295">
                  <c:v>6.3</c:v>
                </c:pt>
                <c:pt idx="296">
                  <c:v>6.5</c:v>
                </c:pt>
                <c:pt idx="297">
                  <c:v>6.7</c:v>
                </c:pt>
                <c:pt idx="298">
                  <c:v>7</c:v>
                </c:pt>
                <c:pt idx="299">
                  <c:v>7.1</c:v>
                </c:pt>
                <c:pt idx="300">
                  <c:v>7.2</c:v>
                </c:pt>
                <c:pt idx="301">
                  <c:v>7.3</c:v>
                </c:pt>
                <c:pt idx="302">
                  <c:v>7.2</c:v>
                </c:pt>
                <c:pt idx="303">
                  <c:v>7.2</c:v>
                </c:pt>
                <c:pt idx="304">
                  <c:v>7.2</c:v>
                </c:pt>
                <c:pt idx="305">
                  <c:v>7.5</c:v>
                </c:pt>
                <c:pt idx="306">
                  <c:v>7.7</c:v>
                </c:pt>
                <c:pt idx="307">
                  <c:v>7.6</c:v>
                </c:pt>
                <c:pt idx="308">
                  <c:v>7.5</c:v>
                </c:pt>
                <c:pt idx="309">
                  <c:v>7.4</c:v>
                </c:pt>
                <c:pt idx="310">
                  <c:v>7.4</c:v>
                </c:pt>
                <c:pt idx="311">
                  <c:v>7.5</c:v>
                </c:pt>
                <c:pt idx="312">
                  <c:v>7.4</c:v>
                </c:pt>
                <c:pt idx="313">
                  <c:v>7.2</c:v>
                </c:pt>
                <c:pt idx="314">
                  <c:v>7.2</c:v>
                </c:pt>
                <c:pt idx="315">
                  <c:v>7.2</c:v>
                </c:pt>
                <c:pt idx="316">
                  <c:v>7.2</c:v>
                </c:pt>
                <c:pt idx="317">
                  <c:v>7.2</c:v>
                </c:pt>
                <c:pt idx="318">
                  <c:v>7</c:v>
                </c:pt>
                <c:pt idx="319">
                  <c:v>6.9</c:v>
                </c:pt>
                <c:pt idx="320">
                  <c:v>7</c:v>
                </c:pt>
                <c:pt idx="321">
                  <c:v>6.8</c:v>
                </c:pt>
                <c:pt idx="322">
                  <c:v>6.7</c:v>
                </c:pt>
                <c:pt idx="323">
                  <c:v>6.5</c:v>
                </c:pt>
                <c:pt idx="324">
                  <c:v>6.5</c:v>
                </c:pt>
                <c:pt idx="325">
                  <c:v>6.2</c:v>
                </c:pt>
                <c:pt idx="326">
                  <c:v>6.2</c:v>
                </c:pt>
                <c:pt idx="327">
                  <c:v>6</c:v>
                </c:pt>
                <c:pt idx="328">
                  <c:v>6</c:v>
                </c:pt>
                <c:pt idx="329">
                  <c:v>6</c:v>
                </c:pt>
                <c:pt idx="330">
                  <c:v>5.9</c:v>
                </c:pt>
                <c:pt idx="331">
                  <c:v>6</c:v>
                </c:pt>
                <c:pt idx="332">
                  <c:v>5.9</c:v>
                </c:pt>
                <c:pt idx="333">
                  <c:v>6.3</c:v>
                </c:pt>
                <c:pt idx="334">
                  <c:v>6.4</c:v>
                </c:pt>
                <c:pt idx="335">
                  <c:v>6.6</c:v>
                </c:pt>
                <c:pt idx="336">
                  <c:v>6.8</c:v>
                </c:pt>
                <c:pt idx="337">
                  <c:v>6.6</c:v>
                </c:pt>
                <c:pt idx="338">
                  <c:v>6.3</c:v>
                </c:pt>
                <c:pt idx="339">
                  <c:v>5.9</c:v>
                </c:pt>
                <c:pt idx="340">
                  <c:v>5.7</c:v>
                </c:pt>
                <c:pt idx="341">
                  <c:v>5.6</c:v>
                </c:pt>
                <c:pt idx="342">
                  <c:v>5.5</c:v>
                </c:pt>
                <c:pt idx="343">
                  <c:v>6.1</c:v>
                </c:pt>
                <c:pt idx="344">
                  <c:v>6.3</c:v>
                </c:pt>
                <c:pt idx="345">
                  <c:v>6.7</c:v>
                </c:pt>
                <c:pt idx="346">
                  <c:v>7</c:v>
                </c:pt>
                <c:pt idx="347">
                  <c:v>7.1</c:v>
                </c:pt>
                <c:pt idx="348">
                  <c:v>7.1</c:v>
                </c:pt>
                <c:pt idx="349">
                  <c:v>7.3</c:v>
                </c:pt>
                <c:pt idx="350">
                  <c:v>7.4</c:v>
                </c:pt>
                <c:pt idx="351">
                  <c:v>7.5</c:v>
                </c:pt>
                <c:pt idx="352">
                  <c:v>7.7</c:v>
                </c:pt>
                <c:pt idx="353">
                  <c:v>7.8</c:v>
                </c:pt>
                <c:pt idx="354">
                  <c:v>7.8</c:v>
                </c:pt>
                <c:pt idx="355">
                  <c:v>7.7</c:v>
                </c:pt>
                <c:pt idx="356">
                  <c:v>7.3</c:v>
                </c:pt>
                <c:pt idx="357">
                  <c:v>6.8</c:v>
                </c:pt>
                <c:pt idx="358">
                  <c:v>6.5</c:v>
                </c:pt>
                <c:pt idx="359">
                  <c:v>6.3</c:v>
                </c:pt>
                <c:pt idx="360">
                  <c:v>6</c:v>
                </c:pt>
                <c:pt idx="361">
                  <c:v>6.1</c:v>
                </c:pt>
                <c:pt idx="362">
                  <c:v>6</c:v>
                </c:pt>
                <c:pt idx="363">
                  <c:v>6.3</c:v>
                </c:pt>
                <c:pt idx="364">
                  <c:v>6.6</c:v>
                </c:pt>
                <c:pt idx="365">
                  <c:v>6.6</c:v>
                </c:pt>
                <c:pt idx="366">
                  <c:v>6.8</c:v>
                </c:pt>
                <c:pt idx="367">
                  <c:v>7</c:v>
                </c:pt>
                <c:pt idx="368">
                  <c:v>7.1</c:v>
                </c:pt>
                <c:pt idx="369">
                  <c:v>6.9</c:v>
                </c:pt>
                <c:pt idx="370">
                  <c:v>6.9</c:v>
                </c:pt>
                <c:pt idx="371">
                  <c:v>6.9</c:v>
                </c:pt>
                <c:pt idx="372">
                  <c:v>7.1</c:v>
                </c:pt>
                <c:pt idx="373">
                  <c:v>7.3</c:v>
                </c:pt>
                <c:pt idx="374">
                  <c:v>7.3</c:v>
                </c:pt>
                <c:pt idx="375">
                  <c:v>7.3</c:v>
                </c:pt>
                <c:pt idx="376">
                  <c:v>7.4</c:v>
                </c:pt>
                <c:pt idx="377">
                  <c:v>7.4</c:v>
                </c:pt>
                <c:pt idx="378">
                  <c:v>7.3</c:v>
                </c:pt>
                <c:pt idx="379">
                  <c:v>7.3</c:v>
                </c:pt>
                <c:pt idx="380">
                  <c:v>7.6</c:v>
                </c:pt>
                <c:pt idx="381">
                  <c:v>7.6</c:v>
                </c:pt>
                <c:pt idx="382">
                  <c:v>7.5</c:v>
                </c:pt>
                <c:pt idx="383">
                  <c:v>7.6</c:v>
                </c:pt>
                <c:pt idx="384">
                  <c:v>7.6</c:v>
                </c:pt>
                <c:pt idx="385">
                  <c:v>7.6</c:v>
                </c:pt>
                <c:pt idx="386">
                  <c:v>7.9</c:v>
                </c:pt>
                <c:pt idx="387">
                  <c:v>8</c:v>
                </c:pt>
                <c:pt idx="388">
                  <c:v>8</c:v>
                </c:pt>
                <c:pt idx="389">
                  <c:v>7.9</c:v>
                </c:pt>
                <c:pt idx="390">
                  <c:v>7.6</c:v>
                </c:pt>
                <c:pt idx="391">
                  <c:v>7.2</c:v>
                </c:pt>
                <c:pt idx="392">
                  <c:v>7.3</c:v>
                </c:pt>
                <c:pt idx="393">
                  <c:v>7.6</c:v>
                </c:pt>
                <c:pt idx="394">
                  <c:v>7.6</c:v>
                </c:pt>
                <c:pt idx="395">
                  <c:v>7.8</c:v>
                </c:pt>
                <c:pt idx="396">
                  <c:v>8</c:v>
                </c:pt>
                <c:pt idx="397">
                  <c:v>8</c:v>
                </c:pt>
                <c:pt idx="398">
                  <c:v>8.1999999999999993</c:v>
                </c:pt>
                <c:pt idx="399">
                  <c:v>8.4</c:v>
                </c:pt>
                <c:pt idx="400">
                  <c:v>8.4</c:v>
                </c:pt>
                <c:pt idx="401">
                  <c:v>8.6</c:v>
                </c:pt>
                <c:pt idx="402">
                  <c:v>8.6</c:v>
                </c:pt>
                <c:pt idx="403">
                  <c:v>8.9</c:v>
                </c:pt>
                <c:pt idx="404">
                  <c:v>8.6999999999999993</c:v>
                </c:pt>
                <c:pt idx="405">
                  <c:v>9</c:v>
                </c:pt>
                <c:pt idx="406">
                  <c:v>9.1</c:v>
                </c:pt>
                <c:pt idx="407">
                  <c:v>9.1</c:v>
                </c:pt>
                <c:pt idx="408">
                  <c:v>9.1</c:v>
                </c:pt>
                <c:pt idx="409">
                  <c:v>8.8000000000000007</c:v>
                </c:pt>
                <c:pt idx="410">
                  <c:v>8.6</c:v>
                </c:pt>
                <c:pt idx="411">
                  <c:v>8.4</c:v>
                </c:pt>
                <c:pt idx="412">
                  <c:v>8</c:v>
                </c:pt>
                <c:pt idx="413">
                  <c:v>7.9</c:v>
                </c:pt>
                <c:pt idx="414">
                  <c:v>7.7</c:v>
                </c:pt>
                <c:pt idx="415">
                  <c:v>7.8</c:v>
                </c:pt>
                <c:pt idx="416">
                  <c:v>7.7</c:v>
                </c:pt>
                <c:pt idx="417">
                  <c:v>7.8</c:v>
                </c:pt>
                <c:pt idx="418">
                  <c:v>7.7</c:v>
                </c:pt>
                <c:pt idx="419">
                  <c:v>7.5</c:v>
                </c:pt>
                <c:pt idx="420">
                  <c:v>7.4</c:v>
                </c:pt>
                <c:pt idx="421">
                  <c:v>7.2</c:v>
                </c:pt>
                <c:pt idx="422">
                  <c:v>6.8</c:v>
                </c:pt>
                <c:pt idx="423">
                  <c:v>6.6</c:v>
                </c:pt>
                <c:pt idx="424">
                  <c:v>6.4</c:v>
                </c:pt>
                <c:pt idx="425">
                  <c:v>5.9</c:v>
                </c:pt>
                <c:pt idx="426">
                  <c:v>5.5</c:v>
                </c:pt>
                <c:pt idx="427">
                  <c:v>5</c:v>
                </c:pt>
                <c:pt idx="428">
                  <c:v>4.5999999999999996</c:v>
                </c:pt>
                <c:pt idx="429">
                  <c:v>4.3</c:v>
                </c:pt>
                <c:pt idx="430">
                  <c:v>4</c:v>
                </c:pt>
                <c:pt idx="431">
                  <c:v>3.7</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150231296"/>
        <c:axId val="88412544"/>
      </c:lineChart>
      <c:catAx>
        <c:axId val="150231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12544"/>
        <c:crossesAt val="-999"/>
        <c:auto val="1"/>
        <c:lblAlgn val="ctr"/>
        <c:lblOffset val="100"/>
        <c:tickLblSkip val="24"/>
        <c:noMultiLvlLbl val="0"/>
      </c:catAx>
      <c:valAx>
        <c:axId val="88412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3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190501</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zoomScaleNormal="100" workbookViewId="0">
      <selection activeCell="E9" sqref="E9"/>
    </sheetView>
  </sheetViews>
  <sheetFormatPr defaultColWidth="9.1328125" defaultRowHeight="14.25" x14ac:dyDescent="0.45"/>
  <cols>
    <col min="1" max="1" width="51.59765625" style="33" customWidth="1"/>
    <col min="2" max="2" width="39.1328125" style="33" customWidth="1"/>
    <col min="3" max="3" width="9.1328125" style="33"/>
    <col min="4" max="4" width="41.3984375" style="33" bestFit="1" customWidth="1"/>
    <col min="5" max="5" width="15.86328125" style="33" bestFit="1" customWidth="1"/>
    <col min="6" max="16384" width="9.1328125" style="33"/>
  </cols>
  <sheetData>
    <row r="1" spans="1:5" x14ac:dyDescent="0.45">
      <c r="A1" s="31" t="s">
        <v>32</v>
      </c>
      <c r="B1" s="32" t="s">
        <v>30</v>
      </c>
      <c r="D1" s="34" t="s">
        <v>45</v>
      </c>
      <c r="E1" s="35" t="s">
        <v>30</v>
      </c>
    </row>
    <row r="2" spans="1:5" ht="15.75" x14ac:dyDescent="0.45">
      <c r="A2" s="36" t="s">
        <v>73</v>
      </c>
      <c r="B2" s="20" t="s">
        <v>74</v>
      </c>
      <c r="D2" s="38" t="s">
        <v>46</v>
      </c>
      <c r="E2" s="22">
        <v>44105</v>
      </c>
    </row>
    <row r="3" spans="1:5" ht="15.75" x14ac:dyDescent="0.45">
      <c r="A3" s="36" t="s">
        <v>76</v>
      </c>
      <c r="B3" s="37">
        <f>VLOOKUP($B$2,'Meta data_lookup'!$A$2:$D$5,2,FALSE)</f>
        <v>231804</v>
      </c>
      <c r="D3" s="38" t="s">
        <v>47</v>
      </c>
      <c r="E3" s="22">
        <v>44123</v>
      </c>
    </row>
    <row r="4" spans="1:5" ht="15.75" x14ac:dyDescent="0.45">
      <c r="A4" s="36" t="s">
        <v>77</v>
      </c>
      <c r="B4" s="37">
        <f>VLOOKUP($B$2,'Meta data_lookup'!$A$2:$D$5,3,FALSE)</f>
        <v>6596392</v>
      </c>
      <c r="D4" s="38" t="s">
        <v>48</v>
      </c>
      <c r="E4" s="39">
        <f>(E3-E2)*24</f>
        <v>432</v>
      </c>
    </row>
    <row r="5" spans="1:5" ht="15.75" x14ac:dyDescent="0.45">
      <c r="A5" s="36" t="s">
        <v>31</v>
      </c>
      <c r="B5" s="37">
        <f>VLOOKUP($B$2,'Meta data_lookup'!$A$2:$D$5,4,FALSE)</f>
        <v>294</v>
      </c>
      <c r="D5" s="38" t="s">
        <v>49</v>
      </c>
      <c r="E5" s="39">
        <f>COUNTIF('Raw data_sheet'!G2:G745,"Valid")</f>
        <v>429</v>
      </c>
    </row>
    <row r="6" spans="1:5" ht="15.75" x14ac:dyDescent="0.45">
      <c r="A6" s="36" t="s">
        <v>34</v>
      </c>
      <c r="B6" s="54" t="s">
        <v>80</v>
      </c>
      <c r="D6" s="38" t="s">
        <v>50</v>
      </c>
      <c r="E6" s="40">
        <f>E5/E4</f>
        <v>0.99305555555555558</v>
      </c>
    </row>
    <row r="7" spans="1:5" ht="15.75" x14ac:dyDescent="0.45">
      <c r="A7" s="36" t="s">
        <v>35</v>
      </c>
      <c r="B7" s="54" t="s">
        <v>86</v>
      </c>
      <c r="D7" s="38" t="s">
        <v>51</v>
      </c>
      <c r="E7" s="22">
        <v>44105</v>
      </c>
    </row>
    <row r="8" spans="1:5" ht="15.75" x14ac:dyDescent="0.45">
      <c r="A8" s="36" t="s">
        <v>33</v>
      </c>
      <c r="B8" s="20" t="s">
        <v>81</v>
      </c>
      <c r="D8" s="38" t="s">
        <v>52</v>
      </c>
      <c r="E8" s="22">
        <v>44123</v>
      </c>
    </row>
    <row r="9" spans="1:5" ht="15.75" x14ac:dyDescent="0.55000000000000004">
      <c r="A9" s="41" t="s">
        <v>37</v>
      </c>
      <c r="B9" s="20" t="s">
        <v>81</v>
      </c>
      <c r="D9" s="38" t="s">
        <v>53</v>
      </c>
      <c r="E9" s="39">
        <f>(E8-E7)*24</f>
        <v>432</v>
      </c>
    </row>
    <row r="10" spans="1:5" ht="15.75" x14ac:dyDescent="0.55000000000000004">
      <c r="A10" s="41" t="s">
        <v>38</v>
      </c>
      <c r="B10" s="20" t="s">
        <v>82</v>
      </c>
      <c r="D10" s="38" t="s">
        <v>54</v>
      </c>
      <c r="E10" s="39">
        <f>COUNTIF('Raw data_sheet'!J2:J745,"Valid")</f>
        <v>429</v>
      </c>
    </row>
    <row r="11" spans="1:5" ht="15.75" x14ac:dyDescent="0.55000000000000004">
      <c r="A11" s="41" t="s">
        <v>39</v>
      </c>
      <c r="B11" s="20" t="s">
        <v>83</v>
      </c>
      <c r="D11" s="42" t="s">
        <v>55</v>
      </c>
      <c r="E11" s="43">
        <f>E10/E9</f>
        <v>0.99305555555555558</v>
      </c>
    </row>
    <row r="12" spans="1:5" ht="15.75" x14ac:dyDescent="0.55000000000000004">
      <c r="A12" s="41" t="s">
        <v>40</v>
      </c>
      <c r="B12" s="20">
        <v>3.5</v>
      </c>
    </row>
    <row r="13" spans="1:5" ht="15.75" x14ac:dyDescent="0.55000000000000004">
      <c r="A13" s="41" t="s">
        <v>41</v>
      </c>
      <c r="B13" s="20" t="s">
        <v>84</v>
      </c>
    </row>
    <row r="14" spans="1:5" ht="15.75" x14ac:dyDescent="0.55000000000000004">
      <c r="A14" s="41" t="s">
        <v>42</v>
      </c>
      <c r="B14" s="20" t="s">
        <v>82</v>
      </c>
    </row>
    <row r="15" spans="1:5" ht="15.75" x14ac:dyDescent="0.55000000000000004">
      <c r="A15" s="41" t="s">
        <v>43</v>
      </c>
      <c r="B15" s="20" t="s">
        <v>83</v>
      </c>
    </row>
    <row r="16" spans="1:5" ht="15.75" x14ac:dyDescent="0.55000000000000004">
      <c r="A16" s="44" t="s">
        <v>44</v>
      </c>
      <c r="B16" s="21">
        <v>3.5</v>
      </c>
    </row>
    <row r="17" spans="1:2" ht="63.75" customHeight="1" x14ac:dyDescent="0.45">
      <c r="A17" s="76" t="s">
        <v>85</v>
      </c>
      <c r="B17" s="77"/>
    </row>
    <row r="18" spans="1:2" x14ac:dyDescent="0.45">
      <c r="A18" s="44"/>
      <c r="B18" s="60"/>
    </row>
    <row r="19" spans="1:2" ht="16.5" customHeight="1" x14ac:dyDescent="0.45">
      <c r="A19" s="76"/>
      <c r="B19" s="77"/>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E11" sqref="E11"/>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6" t="s">
        <v>73</v>
      </c>
      <c r="B1" s="27" t="s">
        <v>76</v>
      </c>
      <c r="C1" s="27" t="s">
        <v>77</v>
      </c>
      <c r="D1" s="30" t="s">
        <v>31</v>
      </c>
    </row>
    <row r="2" spans="1:4" x14ac:dyDescent="0.45">
      <c r="A2" s="28" t="s">
        <v>78</v>
      </c>
      <c r="B2" s="29">
        <v>225302</v>
      </c>
      <c r="C2" s="29">
        <v>6623037</v>
      </c>
      <c r="D2" s="25" t="s">
        <v>36</v>
      </c>
    </row>
    <row r="3" spans="1:4" x14ac:dyDescent="0.45">
      <c r="A3" s="28" t="s">
        <v>79</v>
      </c>
      <c r="B3" s="29">
        <v>237993</v>
      </c>
      <c r="C3" s="29">
        <v>6542606</v>
      </c>
      <c r="D3" s="25" t="s">
        <v>36</v>
      </c>
    </row>
    <row r="4" spans="1:4" x14ac:dyDescent="0.45">
      <c r="A4" s="28" t="s">
        <v>74</v>
      </c>
      <c r="B4" s="29">
        <v>231804</v>
      </c>
      <c r="C4" s="29">
        <v>6596392</v>
      </c>
      <c r="D4" s="25">
        <v>294</v>
      </c>
    </row>
    <row r="5" spans="1:4" x14ac:dyDescent="0.45">
      <c r="A5" s="28" t="s">
        <v>75</v>
      </c>
      <c r="B5" s="29">
        <v>276783</v>
      </c>
      <c r="C5" s="29">
        <v>6528734</v>
      </c>
      <c r="D5" s="25">
        <v>362</v>
      </c>
    </row>
    <row r="8" spans="1:4" x14ac:dyDescent="0.45">
      <c r="A8" s="24"/>
    </row>
    <row r="9" spans="1:4" x14ac:dyDescent="0.4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390"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265625" style="18" bestFit="1" customWidth="1"/>
    <col min="2" max="2" width="9.265625" style="18" bestFit="1" customWidth="1"/>
    <col min="3" max="3" width="6.59765625" style="18" bestFit="1" customWidth="1"/>
    <col min="4" max="4" width="7.59765625" style="18" bestFit="1" customWidth="1"/>
    <col min="5" max="5" width="19.59765625" style="18" customWidth="1"/>
    <col min="6" max="6" width="16.73046875" style="65" hidden="1" customWidth="1"/>
    <col min="7" max="7" width="22.73046875" style="72" customWidth="1"/>
    <col min="8" max="8" width="28.265625" style="18" customWidth="1"/>
    <col min="9" max="9" width="15.265625" style="65" hidden="1" customWidth="1"/>
    <col min="10" max="10" width="21.59765625" style="72" customWidth="1"/>
    <col min="11" max="11" width="28.265625" style="18" customWidth="1"/>
    <col min="12" max="12" width="24.3984375" style="18" customWidth="1"/>
    <col min="13" max="13" width="46.73046875" style="19" customWidth="1"/>
    <col min="14" max="14" width="24.86328125" style="19" hidden="1" customWidth="1"/>
    <col min="15" max="15" width="34" style="19" hidden="1" customWidth="1"/>
    <col min="16" max="16" width="24.3984375" style="18" hidden="1" customWidth="1"/>
    <col min="17" max="17" width="33.3984375" style="18" hidden="1" customWidth="1"/>
    <col min="18" max="18" width="30.3984375" style="18" hidden="1" customWidth="1"/>
    <col min="19" max="19" width="43.265625" style="18" hidden="1" customWidth="1"/>
    <col min="20" max="20" width="30.86328125" style="18" hidden="1" customWidth="1"/>
    <col min="21" max="21" width="43.86328125" style="56" hidden="1" customWidth="1"/>
    <col min="22" max="22" width="9.1328125" style="53"/>
    <col min="23" max="16384" width="9.1328125" style="54"/>
  </cols>
  <sheetData>
    <row r="1" spans="1:22" s="48" customFormat="1" ht="28.5" x14ac:dyDescent="0.45">
      <c r="A1" s="45" t="s">
        <v>2</v>
      </c>
      <c r="B1" s="45" t="s">
        <v>4</v>
      </c>
      <c r="C1" s="45" t="s">
        <v>8</v>
      </c>
      <c r="D1" s="45" t="s">
        <v>9</v>
      </c>
      <c r="E1" s="45" t="s">
        <v>60</v>
      </c>
      <c r="F1" s="61" t="s">
        <v>57</v>
      </c>
      <c r="G1" s="70" t="s">
        <v>67</v>
      </c>
      <c r="H1" s="45" t="s">
        <v>65</v>
      </c>
      <c r="I1" s="61" t="s">
        <v>58</v>
      </c>
      <c r="J1" s="70" t="s">
        <v>66</v>
      </c>
      <c r="K1" s="45" t="s">
        <v>56</v>
      </c>
      <c r="L1" s="46" t="s">
        <v>72</v>
      </c>
      <c r="M1" s="46" t="s">
        <v>64</v>
      </c>
      <c r="N1" s="45" t="s">
        <v>71</v>
      </c>
      <c r="O1" s="45" t="s">
        <v>70</v>
      </c>
      <c r="P1" s="45" t="s">
        <v>59</v>
      </c>
      <c r="Q1" s="45" t="s">
        <v>61</v>
      </c>
      <c r="R1" s="45" t="s">
        <v>62</v>
      </c>
      <c r="S1" s="45" t="s">
        <v>63</v>
      </c>
      <c r="T1" s="45" t="s">
        <v>69</v>
      </c>
      <c r="U1" s="26" t="s">
        <v>68</v>
      </c>
      <c r="V1" s="47"/>
    </row>
    <row r="2" spans="1:22" x14ac:dyDescent="0.45">
      <c r="A2" s="15">
        <v>2020</v>
      </c>
      <c r="B2" s="16">
        <v>10</v>
      </c>
      <c r="C2" s="50">
        <v>1</v>
      </c>
      <c r="D2" s="50">
        <v>0</v>
      </c>
      <c r="E2" s="51">
        <f>DATE(A2,B2,C2)+TIME(D2,0,0)</f>
        <v>44105</v>
      </c>
      <c r="F2" s="58">
        <v>4.0999999999999996</v>
      </c>
      <c r="G2" s="71" t="s">
        <v>27</v>
      </c>
      <c r="H2" s="58">
        <v>4.8</v>
      </c>
      <c r="I2" s="59">
        <v>6.2</v>
      </c>
      <c r="J2" s="71" t="s">
        <v>27</v>
      </c>
      <c r="K2" s="59">
        <v>12.5</v>
      </c>
      <c r="N2" s="23">
        <f t="shared" ref="N2:N65" si="0">IF(G2="Valid", F2, NA())</f>
        <v>4.0999999999999996</v>
      </c>
      <c r="O2" s="23">
        <f t="shared" ref="O2:O65" si="1">IF(G2="Valid", H2, NA())</f>
        <v>4.8</v>
      </c>
      <c r="P2" s="17">
        <f t="shared" ref="P2:P65" si="2">IF(J2="Valid", I2, NA())</f>
        <v>6.2</v>
      </c>
      <c r="Q2" s="17">
        <f t="shared" ref="Q2:Q65" si="3">IF(J2="Valid", K2, NA())</f>
        <v>12.5</v>
      </c>
      <c r="R2" s="55">
        <v>6.2</v>
      </c>
      <c r="S2" s="18">
        <v>12.5</v>
      </c>
      <c r="T2" s="18">
        <v>4.0999999999999996</v>
      </c>
      <c r="U2" s="56">
        <v>4.8</v>
      </c>
    </row>
    <row r="3" spans="1:22" x14ac:dyDescent="0.45">
      <c r="A3" s="49">
        <f>A2</f>
        <v>2020</v>
      </c>
      <c r="B3" s="50">
        <f>B2</f>
        <v>10</v>
      </c>
      <c r="C3" s="50">
        <f>C2</f>
        <v>1</v>
      </c>
      <c r="D3" s="50">
        <f>IF(D2=23,0,D2+1)</f>
        <v>1</v>
      </c>
      <c r="E3" s="51">
        <f>E2+0.0416666666666666</f>
        <v>44105.041666666664</v>
      </c>
      <c r="F3" s="58">
        <v>2.9</v>
      </c>
      <c r="G3" s="71" t="s">
        <v>27</v>
      </c>
      <c r="H3" s="58">
        <v>4.8</v>
      </c>
      <c r="I3" s="59">
        <v>3.9</v>
      </c>
      <c r="J3" s="71" t="s">
        <v>27</v>
      </c>
      <c r="K3" s="59">
        <v>12.3</v>
      </c>
      <c r="N3" s="23">
        <f t="shared" si="0"/>
        <v>2.9</v>
      </c>
      <c r="O3" s="23">
        <f t="shared" si="1"/>
        <v>4.8</v>
      </c>
      <c r="P3" s="17">
        <f t="shared" si="2"/>
        <v>3.9</v>
      </c>
      <c r="Q3" s="17">
        <f t="shared" si="3"/>
        <v>12.3</v>
      </c>
      <c r="R3" s="18">
        <v>3.9</v>
      </c>
      <c r="S3" s="18">
        <v>12.3</v>
      </c>
      <c r="T3" s="18">
        <v>2.9</v>
      </c>
      <c r="U3" s="56">
        <v>4.8</v>
      </c>
    </row>
    <row r="4" spans="1:22" x14ac:dyDescent="0.45">
      <c r="A4" s="49">
        <f t="shared" ref="A4:A67" si="4">A3</f>
        <v>2020</v>
      </c>
      <c r="B4" s="50">
        <f t="shared" ref="B4:C24" si="5">B3</f>
        <v>10</v>
      </c>
      <c r="C4" s="50">
        <f t="shared" si="5"/>
        <v>1</v>
      </c>
      <c r="D4" s="50">
        <f t="shared" ref="D4:D67" si="6">IF(D3=23,0,D3+1)</f>
        <v>2</v>
      </c>
      <c r="E4" s="51">
        <f t="shared" ref="E4:E67" si="7">E3+0.0416666666666666</f>
        <v>44105.083333333328</v>
      </c>
      <c r="F4" s="58">
        <v>7.6</v>
      </c>
      <c r="G4" s="71" t="s">
        <v>27</v>
      </c>
      <c r="H4" s="58">
        <v>5</v>
      </c>
      <c r="I4" s="59">
        <v>10.7</v>
      </c>
      <c r="J4" s="71" t="s">
        <v>27</v>
      </c>
      <c r="K4" s="59">
        <v>12.3</v>
      </c>
      <c r="N4" s="23">
        <f t="shared" si="0"/>
        <v>7.6</v>
      </c>
      <c r="O4" s="23">
        <f t="shared" si="1"/>
        <v>5</v>
      </c>
      <c r="P4" s="17">
        <f t="shared" si="2"/>
        <v>10.7</v>
      </c>
      <c r="Q4" s="17">
        <f t="shared" si="3"/>
        <v>12.3</v>
      </c>
      <c r="R4" s="18">
        <v>10.7</v>
      </c>
      <c r="S4" s="18">
        <v>12.3</v>
      </c>
      <c r="T4" s="18">
        <v>7.6</v>
      </c>
      <c r="U4" s="56">
        <v>5</v>
      </c>
    </row>
    <row r="5" spans="1:22" x14ac:dyDescent="0.45">
      <c r="A5" s="49">
        <v>2020</v>
      </c>
      <c r="B5" s="50">
        <f t="shared" si="5"/>
        <v>10</v>
      </c>
      <c r="C5" s="50">
        <f t="shared" si="5"/>
        <v>1</v>
      </c>
      <c r="D5" s="50">
        <f t="shared" si="6"/>
        <v>3</v>
      </c>
      <c r="E5" s="51">
        <f t="shared" si="7"/>
        <v>44105.124999999993</v>
      </c>
      <c r="F5" s="58">
        <v>6.6</v>
      </c>
      <c r="G5" s="71" t="s">
        <v>27</v>
      </c>
      <c r="H5" s="58">
        <v>5.2</v>
      </c>
      <c r="I5" s="59">
        <v>9.9</v>
      </c>
      <c r="J5" s="71" t="s">
        <v>27</v>
      </c>
      <c r="K5" s="59">
        <v>12.5</v>
      </c>
      <c r="N5" s="23">
        <f t="shared" si="0"/>
        <v>6.6</v>
      </c>
      <c r="O5" s="23">
        <f t="shared" si="1"/>
        <v>5.2</v>
      </c>
      <c r="P5" s="17">
        <f t="shared" si="2"/>
        <v>9.9</v>
      </c>
      <c r="Q5" s="17">
        <f t="shared" si="3"/>
        <v>12.5</v>
      </c>
      <c r="R5" s="18">
        <v>9.9</v>
      </c>
      <c r="S5" s="18">
        <v>12.5</v>
      </c>
      <c r="T5" s="18">
        <v>6.6</v>
      </c>
      <c r="U5" s="56">
        <v>5.2</v>
      </c>
    </row>
    <row r="6" spans="1:22" x14ac:dyDescent="0.45">
      <c r="A6" s="49">
        <f t="shared" si="4"/>
        <v>2020</v>
      </c>
      <c r="B6" s="50">
        <f t="shared" si="5"/>
        <v>10</v>
      </c>
      <c r="C6" s="50">
        <f t="shared" si="5"/>
        <v>1</v>
      </c>
      <c r="D6" s="50">
        <f t="shared" si="6"/>
        <v>4</v>
      </c>
      <c r="E6" s="51">
        <f t="shared" si="7"/>
        <v>44105.166666666657</v>
      </c>
      <c r="F6" s="58">
        <v>8.6</v>
      </c>
      <c r="G6" s="71" t="s">
        <v>27</v>
      </c>
      <c r="H6" s="58">
        <v>5.4</v>
      </c>
      <c r="I6" s="59">
        <v>11.7</v>
      </c>
      <c r="J6" s="71" t="s">
        <v>27</v>
      </c>
      <c r="K6" s="59">
        <v>12.5</v>
      </c>
      <c r="N6" s="23">
        <f t="shared" si="0"/>
        <v>8.6</v>
      </c>
      <c r="O6" s="23">
        <f t="shared" si="1"/>
        <v>5.4</v>
      </c>
      <c r="P6" s="17">
        <f t="shared" si="2"/>
        <v>11.7</v>
      </c>
      <c r="Q6" s="17">
        <f t="shared" si="3"/>
        <v>12.5</v>
      </c>
      <c r="R6" s="18">
        <v>11.7</v>
      </c>
      <c r="S6" s="18">
        <v>12.5</v>
      </c>
      <c r="T6" s="18">
        <v>8.6</v>
      </c>
      <c r="U6" s="56">
        <v>5.4</v>
      </c>
    </row>
    <row r="7" spans="1:22" x14ac:dyDescent="0.45">
      <c r="A7" s="49">
        <f t="shared" si="4"/>
        <v>2020</v>
      </c>
      <c r="B7" s="50">
        <f t="shared" si="5"/>
        <v>10</v>
      </c>
      <c r="C7" s="50">
        <f t="shared" si="5"/>
        <v>1</v>
      </c>
      <c r="D7" s="50">
        <f t="shared" si="6"/>
        <v>5</v>
      </c>
      <c r="E7" s="51">
        <f t="shared" si="7"/>
        <v>44105.208333333321</v>
      </c>
      <c r="F7" s="58">
        <v>9.1</v>
      </c>
      <c r="G7" s="71" t="s">
        <v>27</v>
      </c>
      <c r="H7" s="58">
        <v>5.5</v>
      </c>
      <c r="I7" s="59">
        <v>11.8</v>
      </c>
      <c r="J7" s="71" t="s">
        <v>27</v>
      </c>
      <c r="K7" s="59">
        <v>12.5</v>
      </c>
      <c r="N7" s="23">
        <f t="shared" si="0"/>
        <v>9.1</v>
      </c>
      <c r="O7" s="23">
        <f t="shared" si="1"/>
        <v>5.5</v>
      </c>
      <c r="P7" s="17">
        <f t="shared" si="2"/>
        <v>11.8</v>
      </c>
      <c r="Q7" s="17">
        <f t="shared" si="3"/>
        <v>12.5</v>
      </c>
      <c r="R7" s="18">
        <v>11.8</v>
      </c>
      <c r="S7" s="18">
        <v>12.5</v>
      </c>
      <c r="T7" s="18">
        <v>9.1</v>
      </c>
      <c r="U7" s="56">
        <v>5.5</v>
      </c>
    </row>
    <row r="8" spans="1:22" x14ac:dyDescent="0.45">
      <c r="A8" s="49">
        <f t="shared" si="4"/>
        <v>2020</v>
      </c>
      <c r="B8" s="50">
        <f t="shared" si="5"/>
        <v>10</v>
      </c>
      <c r="C8" s="50">
        <f t="shared" si="5"/>
        <v>1</v>
      </c>
      <c r="D8" s="50">
        <f t="shared" si="6"/>
        <v>6</v>
      </c>
      <c r="E8" s="51">
        <f t="shared" si="7"/>
        <v>44105.249999999985</v>
      </c>
      <c r="F8" s="58">
        <v>8.5</v>
      </c>
      <c r="G8" s="71" t="s">
        <v>27</v>
      </c>
      <c r="H8" s="58">
        <v>5.6</v>
      </c>
      <c r="I8" s="59">
        <v>10.6</v>
      </c>
      <c r="J8" s="71" t="s">
        <v>27</v>
      </c>
      <c r="K8" s="59">
        <v>11.7</v>
      </c>
      <c r="N8" s="23">
        <f t="shared" si="0"/>
        <v>8.5</v>
      </c>
      <c r="O8" s="23">
        <f t="shared" si="1"/>
        <v>5.6</v>
      </c>
      <c r="P8" s="17">
        <f t="shared" si="2"/>
        <v>10.6</v>
      </c>
      <c r="Q8" s="17">
        <f t="shared" si="3"/>
        <v>11.7</v>
      </c>
      <c r="R8" s="18">
        <v>10.6</v>
      </c>
      <c r="S8" s="18">
        <v>11.7</v>
      </c>
      <c r="T8" s="18">
        <v>8.5</v>
      </c>
      <c r="U8" s="56">
        <v>5.6</v>
      </c>
    </row>
    <row r="9" spans="1:22" x14ac:dyDescent="0.45">
      <c r="A9" s="49">
        <f t="shared" si="4"/>
        <v>2020</v>
      </c>
      <c r="B9" s="50">
        <f t="shared" si="5"/>
        <v>10</v>
      </c>
      <c r="C9" s="50">
        <f t="shared" si="5"/>
        <v>1</v>
      </c>
      <c r="D9" s="50">
        <f t="shared" si="6"/>
        <v>7</v>
      </c>
      <c r="E9" s="51">
        <f t="shared" si="7"/>
        <v>44105.29166666665</v>
      </c>
      <c r="F9" s="58">
        <v>2.2999999999999998</v>
      </c>
      <c r="G9" s="71" t="s">
        <v>27</v>
      </c>
      <c r="H9" s="58">
        <v>5.0999999999999996</v>
      </c>
      <c r="I9" s="59">
        <v>4.2</v>
      </c>
      <c r="J9" s="71" t="s">
        <v>27</v>
      </c>
      <c r="K9" s="59">
        <v>8.3000000000000007</v>
      </c>
      <c r="N9" s="23">
        <f t="shared" si="0"/>
        <v>2.2999999999999998</v>
      </c>
      <c r="O9" s="23">
        <f t="shared" si="1"/>
        <v>5.0999999999999996</v>
      </c>
      <c r="P9" s="17">
        <f t="shared" si="2"/>
        <v>4.2</v>
      </c>
      <c r="Q9" s="17">
        <f t="shared" si="3"/>
        <v>8.3000000000000007</v>
      </c>
      <c r="R9" s="18">
        <v>4.2</v>
      </c>
      <c r="S9" s="18">
        <v>8.3000000000000007</v>
      </c>
      <c r="T9" s="18">
        <v>2.2999999999999998</v>
      </c>
      <c r="U9" s="56">
        <v>5.0999999999999996</v>
      </c>
    </row>
    <row r="10" spans="1:22" x14ac:dyDescent="0.45">
      <c r="A10" s="49">
        <f t="shared" si="4"/>
        <v>2020</v>
      </c>
      <c r="B10" s="50">
        <f t="shared" si="5"/>
        <v>10</v>
      </c>
      <c r="C10" s="50">
        <f t="shared" si="5"/>
        <v>1</v>
      </c>
      <c r="D10" s="50">
        <f t="shared" si="6"/>
        <v>8</v>
      </c>
      <c r="E10" s="51">
        <f t="shared" si="7"/>
        <v>44105.333333333314</v>
      </c>
      <c r="F10" s="58">
        <v>6.1</v>
      </c>
      <c r="G10" s="71" t="s">
        <v>27</v>
      </c>
      <c r="H10" s="58">
        <v>5.0999999999999996</v>
      </c>
      <c r="I10" s="59">
        <v>7.9</v>
      </c>
      <c r="J10" s="71" t="s">
        <v>27</v>
      </c>
      <c r="K10" s="59">
        <v>8</v>
      </c>
      <c r="N10" s="23">
        <f t="shared" si="0"/>
        <v>6.1</v>
      </c>
      <c r="O10" s="23">
        <f t="shared" si="1"/>
        <v>5.0999999999999996</v>
      </c>
      <c r="P10" s="17">
        <f t="shared" si="2"/>
        <v>7.9</v>
      </c>
      <c r="Q10" s="17">
        <f t="shared" si="3"/>
        <v>8</v>
      </c>
      <c r="R10" s="18">
        <v>7.9</v>
      </c>
      <c r="S10" s="18">
        <v>8</v>
      </c>
      <c r="T10" s="18">
        <v>6.1</v>
      </c>
      <c r="U10" s="56">
        <v>5.0999999999999996</v>
      </c>
    </row>
    <row r="11" spans="1:22" x14ac:dyDescent="0.45">
      <c r="A11" s="49">
        <f t="shared" si="4"/>
        <v>2020</v>
      </c>
      <c r="B11" s="50">
        <f t="shared" si="5"/>
        <v>10</v>
      </c>
      <c r="C11" s="50">
        <f t="shared" si="5"/>
        <v>1</v>
      </c>
      <c r="D11" s="50">
        <f t="shared" si="6"/>
        <v>9</v>
      </c>
      <c r="E11" s="51">
        <f t="shared" si="7"/>
        <v>44105.374999999978</v>
      </c>
      <c r="F11" s="58">
        <v>7.2</v>
      </c>
      <c r="G11" s="71" t="s">
        <v>27</v>
      </c>
      <c r="H11" s="58">
        <v>5.2</v>
      </c>
      <c r="I11" s="59">
        <v>9</v>
      </c>
      <c r="J11" s="71" t="s">
        <v>27</v>
      </c>
      <c r="K11" s="59">
        <v>7.9</v>
      </c>
      <c r="N11" s="23">
        <f t="shared" si="0"/>
        <v>7.2</v>
      </c>
      <c r="O11" s="23">
        <f t="shared" si="1"/>
        <v>5.2</v>
      </c>
      <c r="P11" s="17">
        <f t="shared" si="2"/>
        <v>9</v>
      </c>
      <c r="Q11" s="17">
        <f t="shared" si="3"/>
        <v>7.9</v>
      </c>
      <c r="R11" s="18">
        <v>9</v>
      </c>
      <c r="S11" s="18">
        <v>7.9</v>
      </c>
      <c r="T11" s="18">
        <v>7.2</v>
      </c>
      <c r="U11" s="56">
        <v>5.2</v>
      </c>
    </row>
    <row r="12" spans="1:22" x14ac:dyDescent="0.45">
      <c r="A12" s="49">
        <f t="shared" si="4"/>
        <v>2020</v>
      </c>
      <c r="B12" s="50">
        <f t="shared" si="5"/>
        <v>10</v>
      </c>
      <c r="C12" s="50">
        <f t="shared" si="5"/>
        <v>1</v>
      </c>
      <c r="D12" s="50">
        <f t="shared" si="6"/>
        <v>10</v>
      </c>
      <c r="E12" s="51">
        <f t="shared" si="7"/>
        <v>44105.416666666642</v>
      </c>
      <c r="F12" s="58">
        <v>8.3000000000000007</v>
      </c>
      <c r="G12" s="71" t="s">
        <v>27</v>
      </c>
      <c r="H12" s="58">
        <v>5.5</v>
      </c>
      <c r="I12" s="59">
        <v>10</v>
      </c>
      <c r="J12" s="71" t="s">
        <v>27</v>
      </c>
      <c r="K12" s="59">
        <v>7.7</v>
      </c>
      <c r="N12" s="23">
        <f t="shared" si="0"/>
        <v>8.3000000000000007</v>
      </c>
      <c r="O12" s="23">
        <f t="shared" si="1"/>
        <v>5.5</v>
      </c>
      <c r="P12" s="17">
        <f t="shared" si="2"/>
        <v>10</v>
      </c>
      <c r="Q12" s="17">
        <f t="shared" si="3"/>
        <v>7.7</v>
      </c>
      <c r="R12" s="18">
        <v>10</v>
      </c>
      <c r="S12" s="18">
        <v>7.7</v>
      </c>
      <c r="T12" s="18">
        <v>8.3000000000000007</v>
      </c>
      <c r="U12" s="56">
        <v>5.5</v>
      </c>
    </row>
    <row r="13" spans="1:22" x14ac:dyDescent="0.45">
      <c r="A13" s="49">
        <f t="shared" si="4"/>
        <v>2020</v>
      </c>
      <c r="B13" s="50">
        <f t="shared" si="5"/>
        <v>10</v>
      </c>
      <c r="C13" s="50">
        <f t="shared" si="5"/>
        <v>1</v>
      </c>
      <c r="D13" s="50">
        <f t="shared" si="6"/>
        <v>11</v>
      </c>
      <c r="E13" s="51">
        <f t="shared" si="7"/>
        <v>44105.458333333307</v>
      </c>
      <c r="F13" s="58">
        <v>9.6999999999999993</v>
      </c>
      <c r="G13" s="71" t="s">
        <v>27</v>
      </c>
      <c r="H13" s="58">
        <v>5.7</v>
      </c>
      <c r="I13" s="59">
        <v>12</v>
      </c>
      <c r="J13" s="71" t="s">
        <v>27</v>
      </c>
      <c r="K13" s="59">
        <v>7.8</v>
      </c>
      <c r="N13" s="23">
        <f t="shared" si="0"/>
        <v>9.6999999999999993</v>
      </c>
      <c r="O13" s="23">
        <f t="shared" si="1"/>
        <v>5.7</v>
      </c>
      <c r="P13" s="17">
        <f t="shared" si="2"/>
        <v>12</v>
      </c>
      <c r="Q13" s="17">
        <f t="shared" si="3"/>
        <v>7.8</v>
      </c>
      <c r="R13" s="18">
        <v>12</v>
      </c>
      <c r="S13" s="18">
        <v>7.8</v>
      </c>
      <c r="T13" s="18">
        <v>9.6999999999999993</v>
      </c>
      <c r="U13" s="56">
        <v>5.7</v>
      </c>
    </row>
    <row r="14" spans="1:22" x14ac:dyDescent="0.45">
      <c r="A14" s="49">
        <f t="shared" si="4"/>
        <v>2020</v>
      </c>
      <c r="B14" s="50">
        <f t="shared" si="5"/>
        <v>10</v>
      </c>
      <c r="C14" s="50">
        <f t="shared" si="5"/>
        <v>1</v>
      </c>
      <c r="D14" s="50">
        <f t="shared" si="6"/>
        <v>12</v>
      </c>
      <c r="E14" s="51">
        <f t="shared" si="7"/>
        <v>44105.499999999971</v>
      </c>
      <c r="F14" s="58">
        <v>9.6</v>
      </c>
      <c r="G14" s="71" t="s">
        <v>27</v>
      </c>
      <c r="H14" s="58">
        <v>6.1</v>
      </c>
      <c r="I14" s="59">
        <v>11.7</v>
      </c>
      <c r="J14" s="71" t="s">
        <v>27</v>
      </c>
      <c r="K14" s="59">
        <v>8</v>
      </c>
      <c r="N14" s="23">
        <f t="shared" si="0"/>
        <v>9.6</v>
      </c>
      <c r="O14" s="23">
        <f t="shared" si="1"/>
        <v>6.1</v>
      </c>
      <c r="P14" s="17">
        <f t="shared" si="2"/>
        <v>11.7</v>
      </c>
      <c r="Q14" s="17">
        <f t="shared" si="3"/>
        <v>8</v>
      </c>
      <c r="R14" s="18">
        <v>11.7</v>
      </c>
      <c r="S14" s="18">
        <v>8</v>
      </c>
      <c r="T14" s="18">
        <v>9.6</v>
      </c>
      <c r="U14" s="56">
        <v>6.1</v>
      </c>
    </row>
    <row r="15" spans="1:22" x14ac:dyDescent="0.45">
      <c r="A15" s="49">
        <f t="shared" si="4"/>
        <v>2020</v>
      </c>
      <c r="B15" s="50">
        <f t="shared" si="5"/>
        <v>10</v>
      </c>
      <c r="C15" s="50">
        <f t="shared" si="5"/>
        <v>1</v>
      </c>
      <c r="D15" s="50">
        <f t="shared" si="6"/>
        <v>13</v>
      </c>
      <c r="E15" s="51">
        <f t="shared" si="7"/>
        <v>44105.541666666635</v>
      </c>
      <c r="F15" s="58">
        <v>6.1</v>
      </c>
      <c r="G15" s="71" t="s">
        <v>27</v>
      </c>
      <c r="H15" s="58">
        <v>6.2</v>
      </c>
      <c r="I15" s="59">
        <v>9.8000000000000007</v>
      </c>
      <c r="J15" s="71" t="s">
        <v>27</v>
      </c>
      <c r="K15" s="59">
        <v>8.1</v>
      </c>
      <c r="N15" s="23">
        <f t="shared" si="0"/>
        <v>6.1</v>
      </c>
      <c r="O15" s="23">
        <f t="shared" si="1"/>
        <v>6.2</v>
      </c>
      <c r="P15" s="17">
        <f t="shared" si="2"/>
        <v>9.8000000000000007</v>
      </c>
      <c r="Q15" s="17">
        <f t="shared" si="3"/>
        <v>8.1</v>
      </c>
      <c r="R15" s="18">
        <v>9.8000000000000007</v>
      </c>
      <c r="S15" s="18">
        <v>8.1</v>
      </c>
      <c r="T15" s="18">
        <v>6.1</v>
      </c>
      <c r="U15" s="56">
        <v>6.2</v>
      </c>
    </row>
    <row r="16" spans="1:22" x14ac:dyDescent="0.45">
      <c r="A16" s="49">
        <f t="shared" si="4"/>
        <v>2020</v>
      </c>
      <c r="B16" s="50">
        <f t="shared" si="5"/>
        <v>10</v>
      </c>
      <c r="C16" s="50">
        <f t="shared" si="5"/>
        <v>1</v>
      </c>
      <c r="D16" s="50">
        <f t="shared" si="6"/>
        <v>14</v>
      </c>
      <c r="E16" s="51">
        <f t="shared" si="7"/>
        <v>44105.583333333299</v>
      </c>
      <c r="F16" s="58">
        <v>7.7</v>
      </c>
      <c r="G16" s="71" t="s">
        <v>27</v>
      </c>
      <c r="H16" s="58">
        <v>6.3</v>
      </c>
      <c r="I16" s="59">
        <v>11.4</v>
      </c>
      <c r="J16" s="71" t="s">
        <v>27</v>
      </c>
      <c r="K16" s="59">
        <v>8.3000000000000007</v>
      </c>
      <c r="N16" s="23">
        <f t="shared" si="0"/>
        <v>7.7</v>
      </c>
      <c r="O16" s="23">
        <f t="shared" si="1"/>
        <v>6.3</v>
      </c>
      <c r="P16" s="17">
        <f t="shared" si="2"/>
        <v>11.4</v>
      </c>
      <c r="Q16" s="17">
        <f t="shared" si="3"/>
        <v>8.3000000000000007</v>
      </c>
      <c r="R16" s="18">
        <v>11.4</v>
      </c>
      <c r="S16" s="18">
        <v>8.3000000000000007</v>
      </c>
      <c r="T16" s="18">
        <v>7.7</v>
      </c>
      <c r="U16" s="56">
        <v>6.3</v>
      </c>
    </row>
    <row r="17" spans="1:21" x14ac:dyDescent="0.45">
      <c r="A17" s="49">
        <f t="shared" si="4"/>
        <v>2020</v>
      </c>
      <c r="B17" s="50">
        <f t="shared" si="5"/>
        <v>10</v>
      </c>
      <c r="C17" s="50">
        <f t="shared" si="5"/>
        <v>1</v>
      </c>
      <c r="D17" s="50">
        <f t="shared" si="6"/>
        <v>15</v>
      </c>
      <c r="E17" s="51">
        <f t="shared" si="7"/>
        <v>44105.624999999964</v>
      </c>
      <c r="F17" s="58">
        <v>2.7</v>
      </c>
      <c r="G17" s="71" t="s">
        <v>27</v>
      </c>
      <c r="H17" s="58">
        <v>6.2</v>
      </c>
      <c r="I17" s="59">
        <v>5.3</v>
      </c>
      <c r="J17" s="71" t="s">
        <v>27</v>
      </c>
      <c r="K17" s="59">
        <v>8.1999999999999993</v>
      </c>
      <c r="N17" s="23">
        <f t="shared" si="0"/>
        <v>2.7</v>
      </c>
      <c r="O17" s="23">
        <f t="shared" si="1"/>
        <v>6.2</v>
      </c>
      <c r="P17" s="17">
        <f t="shared" si="2"/>
        <v>5.3</v>
      </c>
      <c r="Q17" s="17">
        <f t="shared" si="3"/>
        <v>8.1999999999999993</v>
      </c>
      <c r="R17" s="18">
        <v>5.3</v>
      </c>
      <c r="S17" s="18">
        <v>8.1999999999999993</v>
      </c>
      <c r="T17" s="18">
        <v>2.7</v>
      </c>
      <c r="U17" s="56">
        <v>6.2</v>
      </c>
    </row>
    <row r="18" spans="1:21" x14ac:dyDescent="0.45">
      <c r="A18" s="49">
        <f t="shared" si="4"/>
        <v>2020</v>
      </c>
      <c r="B18" s="50">
        <f t="shared" si="5"/>
        <v>10</v>
      </c>
      <c r="C18" s="50">
        <f t="shared" si="5"/>
        <v>1</v>
      </c>
      <c r="D18" s="50">
        <f t="shared" si="6"/>
        <v>16</v>
      </c>
      <c r="E18" s="51">
        <f t="shared" si="7"/>
        <v>44105.666666666628</v>
      </c>
      <c r="F18" s="58">
        <v>2.6</v>
      </c>
      <c r="G18" s="71" t="s">
        <v>27</v>
      </c>
      <c r="H18" s="58">
        <v>6.1</v>
      </c>
      <c r="I18" s="59">
        <v>5.0999999999999996</v>
      </c>
      <c r="J18" s="71" t="s">
        <v>27</v>
      </c>
      <c r="K18" s="59">
        <v>8.1</v>
      </c>
      <c r="N18" s="23">
        <f t="shared" si="0"/>
        <v>2.6</v>
      </c>
      <c r="O18" s="23">
        <f t="shared" si="1"/>
        <v>6.1</v>
      </c>
      <c r="P18" s="17">
        <f t="shared" si="2"/>
        <v>5.0999999999999996</v>
      </c>
      <c r="Q18" s="17">
        <f t="shared" si="3"/>
        <v>8.1</v>
      </c>
      <c r="R18" s="18">
        <v>5.0999999999999996</v>
      </c>
      <c r="S18" s="18">
        <v>8.1</v>
      </c>
      <c r="T18" s="18">
        <v>2.6</v>
      </c>
      <c r="U18" s="56">
        <v>6.1</v>
      </c>
    </row>
    <row r="19" spans="1:21" x14ac:dyDescent="0.45">
      <c r="A19" s="49">
        <f t="shared" si="4"/>
        <v>2020</v>
      </c>
      <c r="B19" s="50">
        <f t="shared" si="5"/>
        <v>10</v>
      </c>
      <c r="C19" s="50">
        <f t="shared" si="5"/>
        <v>1</v>
      </c>
      <c r="D19" s="50">
        <f t="shared" si="6"/>
        <v>17</v>
      </c>
      <c r="E19" s="51">
        <f t="shared" si="7"/>
        <v>44105.708333333292</v>
      </c>
      <c r="F19" s="58">
        <v>3.8</v>
      </c>
      <c r="G19" s="71" t="s">
        <v>27</v>
      </c>
      <c r="H19" s="58">
        <v>6</v>
      </c>
      <c r="I19" s="59">
        <v>6</v>
      </c>
      <c r="J19" s="71" t="s">
        <v>27</v>
      </c>
      <c r="K19" s="59">
        <v>8.1</v>
      </c>
      <c r="N19" s="23">
        <f t="shared" si="0"/>
        <v>3.8</v>
      </c>
      <c r="O19" s="23">
        <f t="shared" si="1"/>
        <v>6</v>
      </c>
      <c r="P19" s="17">
        <f t="shared" si="2"/>
        <v>6</v>
      </c>
      <c r="Q19" s="17">
        <f t="shared" si="3"/>
        <v>8.1</v>
      </c>
      <c r="R19" s="18">
        <v>6</v>
      </c>
      <c r="S19" s="18">
        <v>8.1</v>
      </c>
      <c r="T19" s="18">
        <v>3.8</v>
      </c>
      <c r="U19" s="56">
        <v>6</v>
      </c>
    </row>
    <row r="20" spans="1:21" x14ac:dyDescent="0.45">
      <c r="A20" s="49">
        <f t="shared" si="4"/>
        <v>2020</v>
      </c>
      <c r="B20" s="50">
        <f t="shared" si="5"/>
        <v>10</v>
      </c>
      <c r="C20" s="50">
        <f t="shared" si="5"/>
        <v>1</v>
      </c>
      <c r="D20" s="50">
        <f t="shared" si="6"/>
        <v>18</v>
      </c>
      <c r="E20" s="51">
        <f t="shared" si="7"/>
        <v>44105.749999999956</v>
      </c>
      <c r="F20" s="58">
        <v>2.2999999999999998</v>
      </c>
      <c r="G20" s="71" t="s">
        <v>27</v>
      </c>
      <c r="H20" s="58">
        <v>5.8</v>
      </c>
      <c r="I20" s="59">
        <v>4.8</v>
      </c>
      <c r="J20" s="71" t="s">
        <v>27</v>
      </c>
      <c r="K20" s="59">
        <v>7.9</v>
      </c>
      <c r="N20" s="23">
        <f t="shared" si="0"/>
        <v>2.2999999999999998</v>
      </c>
      <c r="O20" s="23">
        <f t="shared" si="1"/>
        <v>5.8</v>
      </c>
      <c r="P20" s="17">
        <f t="shared" si="2"/>
        <v>4.8</v>
      </c>
      <c r="Q20" s="17">
        <f t="shared" si="3"/>
        <v>7.9</v>
      </c>
      <c r="R20" s="18">
        <v>4.8</v>
      </c>
      <c r="S20" s="18">
        <v>7.9</v>
      </c>
      <c r="T20" s="18">
        <v>2.2999999999999998</v>
      </c>
      <c r="U20" s="56">
        <v>5.8</v>
      </c>
    </row>
    <row r="21" spans="1:21" x14ac:dyDescent="0.45">
      <c r="A21" s="49">
        <f t="shared" si="4"/>
        <v>2020</v>
      </c>
      <c r="B21" s="50">
        <f t="shared" si="5"/>
        <v>10</v>
      </c>
      <c r="C21" s="50">
        <f t="shared" si="5"/>
        <v>1</v>
      </c>
      <c r="D21" s="50">
        <f t="shared" si="6"/>
        <v>19</v>
      </c>
      <c r="E21" s="51">
        <f t="shared" si="7"/>
        <v>44105.791666666621</v>
      </c>
      <c r="F21" s="58">
        <v>6.5</v>
      </c>
      <c r="G21" s="71" t="s">
        <v>27</v>
      </c>
      <c r="H21" s="58">
        <v>5.7</v>
      </c>
      <c r="I21" s="59">
        <v>9.9</v>
      </c>
      <c r="J21" s="71" t="s">
        <v>27</v>
      </c>
      <c r="K21" s="59">
        <v>7.9</v>
      </c>
      <c r="N21" s="23">
        <f t="shared" si="0"/>
        <v>6.5</v>
      </c>
      <c r="O21" s="23">
        <f t="shared" si="1"/>
        <v>5.7</v>
      </c>
      <c r="P21" s="17">
        <f t="shared" si="2"/>
        <v>9.9</v>
      </c>
      <c r="Q21" s="17">
        <f t="shared" si="3"/>
        <v>7.9</v>
      </c>
      <c r="R21" s="18">
        <v>9.9</v>
      </c>
      <c r="S21" s="18">
        <v>7.9</v>
      </c>
      <c r="T21" s="18">
        <v>6.5</v>
      </c>
      <c r="U21" s="56">
        <v>5.7</v>
      </c>
    </row>
    <row r="22" spans="1:21" x14ac:dyDescent="0.45">
      <c r="A22" s="49">
        <f t="shared" si="4"/>
        <v>2020</v>
      </c>
      <c r="B22" s="50">
        <f t="shared" si="5"/>
        <v>10</v>
      </c>
      <c r="C22" s="50">
        <f t="shared" si="5"/>
        <v>1</v>
      </c>
      <c r="D22" s="50">
        <f t="shared" si="6"/>
        <v>20</v>
      </c>
      <c r="E22" s="51">
        <f t="shared" si="7"/>
        <v>44105.833333333285</v>
      </c>
      <c r="F22" s="58">
        <v>6</v>
      </c>
      <c r="G22" s="71" t="s">
        <v>27</v>
      </c>
      <c r="H22" s="58">
        <v>5.9</v>
      </c>
      <c r="I22" s="59">
        <v>11.1</v>
      </c>
      <c r="J22" s="71" t="s">
        <v>27</v>
      </c>
      <c r="K22" s="59">
        <v>8.3000000000000007</v>
      </c>
      <c r="N22" s="23">
        <f t="shared" si="0"/>
        <v>6</v>
      </c>
      <c r="O22" s="23">
        <f t="shared" si="1"/>
        <v>5.9</v>
      </c>
      <c r="P22" s="17">
        <f t="shared" si="2"/>
        <v>11.1</v>
      </c>
      <c r="Q22" s="17">
        <f t="shared" si="3"/>
        <v>8.3000000000000007</v>
      </c>
      <c r="R22" s="18">
        <v>11.1</v>
      </c>
      <c r="S22" s="18">
        <v>8.3000000000000007</v>
      </c>
      <c r="T22" s="18">
        <v>6</v>
      </c>
      <c r="U22" s="56">
        <v>5.9</v>
      </c>
    </row>
    <row r="23" spans="1:21" x14ac:dyDescent="0.45">
      <c r="A23" s="49">
        <f t="shared" si="4"/>
        <v>2020</v>
      </c>
      <c r="B23" s="50">
        <f t="shared" si="5"/>
        <v>10</v>
      </c>
      <c r="C23" s="50">
        <f t="shared" si="5"/>
        <v>1</v>
      </c>
      <c r="D23" s="50">
        <f t="shared" si="6"/>
        <v>21</v>
      </c>
      <c r="E23" s="51">
        <f t="shared" si="7"/>
        <v>44105.874999999949</v>
      </c>
      <c r="F23" s="58">
        <v>9.1999999999999993</v>
      </c>
      <c r="G23" s="71" t="s">
        <v>27</v>
      </c>
      <c r="H23" s="58">
        <v>6.1</v>
      </c>
      <c r="I23" s="59">
        <v>13.3</v>
      </c>
      <c r="J23" s="71" t="s">
        <v>27</v>
      </c>
      <c r="K23" s="59">
        <v>8.6</v>
      </c>
      <c r="N23" s="23">
        <f t="shared" si="0"/>
        <v>9.1999999999999993</v>
      </c>
      <c r="O23" s="23">
        <f t="shared" si="1"/>
        <v>6.1</v>
      </c>
      <c r="P23" s="17">
        <f t="shared" si="2"/>
        <v>13.3</v>
      </c>
      <c r="Q23" s="17">
        <f t="shared" si="3"/>
        <v>8.6</v>
      </c>
      <c r="R23" s="18">
        <v>13.3</v>
      </c>
      <c r="S23" s="18">
        <v>8.6</v>
      </c>
      <c r="T23" s="18">
        <v>9.1999999999999993</v>
      </c>
      <c r="U23" s="56">
        <v>6.1</v>
      </c>
    </row>
    <row r="24" spans="1:21" x14ac:dyDescent="0.45">
      <c r="A24" s="49">
        <f t="shared" si="4"/>
        <v>2020</v>
      </c>
      <c r="B24" s="50">
        <f t="shared" si="5"/>
        <v>10</v>
      </c>
      <c r="C24" s="50">
        <f t="shared" si="5"/>
        <v>1</v>
      </c>
      <c r="D24" s="50">
        <f t="shared" si="6"/>
        <v>22</v>
      </c>
      <c r="E24" s="51">
        <f t="shared" si="7"/>
        <v>44105.916666666613</v>
      </c>
      <c r="F24" s="58">
        <v>7.9</v>
      </c>
      <c r="G24" s="71" t="s">
        <v>27</v>
      </c>
      <c r="H24" s="59">
        <v>6.2</v>
      </c>
      <c r="I24" s="59">
        <v>10.1</v>
      </c>
      <c r="J24" s="71" t="s">
        <v>27</v>
      </c>
      <c r="K24" s="59">
        <v>8.6999999999999993</v>
      </c>
      <c r="N24" s="23">
        <f t="shared" si="0"/>
        <v>7.9</v>
      </c>
      <c r="O24" s="23">
        <f t="shared" si="1"/>
        <v>6.2</v>
      </c>
      <c r="P24" s="17">
        <f t="shared" si="2"/>
        <v>10.1</v>
      </c>
      <c r="Q24" s="17">
        <f t="shared" si="3"/>
        <v>8.6999999999999993</v>
      </c>
      <c r="R24" s="18">
        <v>10.1</v>
      </c>
      <c r="S24" s="18">
        <v>8.6999999999999993</v>
      </c>
      <c r="T24" s="18">
        <v>7.9</v>
      </c>
      <c r="U24" s="56">
        <v>6.2</v>
      </c>
    </row>
    <row r="25" spans="1:21" x14ac:dyDescent="0.45">
      <c r="A25" s="49">
        <f t="shared" si="4"/>
        <v>2020</v>
      </c>
      <c r="B25" s="50">
        <f>B24</f>
        <v>10</v>
      </c>
      <c r="C25" s="50">
        <f t="shared" ref="C25" si="8">C24</f>
        <v>1</v>
      </c>
      <c r="D25" s="50">
        <f t="shared" si="6"/>
        <v>23</v>
      </c>
      <c r="E25" s="51">
        <f t="shared" si="7"/>
        <v>44105.958333333278</v>
      </c>
      <c r="F25" s="58">
        <v>4.5999999999999996</v>
      </c>
      <c r="G25" s="71" t="s">
        <v>27</v>
      </c>
      <c r="H25" s="59">
        <v>6.1</v>
      </c>
      <c r="I25" s="59">
        <v>5.6</v>
      </c>
      <c r="J25" s="71" t="s">
        <v>27</v>
      </c>
      <c r="K25" s="59">
        <v>8.6</v>
      </c>
      <c r="N25" s="23">
        <f t="shared" si="0"/>
        <v>4.5999999999999996</v>
      </c>
      <c r="O25" s="23">
        <f t="shared" si="1"/>
        <v>6.1</v>
      </c>
      <c r="P25" s="17">
        <f t="shared" si="2"/>
        <v>5.6</v>
      </c>
      <c r="Q25" s="17">
        <f t="shared" si="3"/>
        <v>8.6</v>
      </c>
      <c r="R25" s="18">
        <v>5.6</v>
      </c>
      <c r="S25" s="18">
        <v>8.6</v>
      </c>
      <c r="T25" s="18">
        <v>4.5999999999999996</v>
      </c>
      <c r="U25" s="56">
        <v>6.1</v>
      </c>
    </row>
    <row r="26" spans="1:21" x14ac:dyDescent="0.45">
      <c r="A26" s="49">
        <f t="shared" si="4"/>
        <v>2020</v>
      </c>
      <c r="B26" s="50">
        <f t="shared" ref="B26" si="9">B25</f>
        <v>10</v>
      </c>
      <c r="C26" s="50">
        <f>C2+1</f>
        <v>2</v>
      </c>
      <c r="D26" s="50">
        <f t="shared" si="6"/>
        <v>0</v>
      </c>
      <c r="E26" s="51">
        <f t="shared" si="7"/>
        <v>44105.999999999942</v>
      </c>
      <c r="F26" s="58">
        <v>-0.5</v>
      </c>
      <c r="G26" s="71" t="s">
        <v>27</v>
      </c>
      <c r="H26" s="59">
        <v>5.9</v>
      </c>
      <c r="I26" s="59">
        <v>0.9</v>
      </c>
      <c r="J26" s="71" t="s">
        <v>27</v>
      </c>
      <c r="K26" s="59">
        <v>8.4</v>
      </c>
      <c r="N26" s="23">
        <f t="shared" si="0"/>
        <v>-0.5</v>
      </c>
      <c r="O26" s="23">
        <f t="shared" si="1"/>
        <v>5.9</v>
      </c>
      <c r="P26" s="17">
        <f t="shared" si="2"/>
        <v>0.9</v>
      </c>
      <c r="Q26" s="17">
        <f t="shared" si="3"/>
        <v>8.4</v>
      </c>
      <c r="R26" s="18">
        <v>0.9</v>
      </c>
      <c r="S26" s="18">
        <v>8.4</v>
      </c>
      <c r="T26" s="18">
        <v>-0.5</v>
      </c>
      <c r="U26" s="56">
        <v>5.9</v>
      </c>
    </row>
    <row r="27" spans="1:21" x14ac:dyDescent="0.45">
      <c r="A27" s="49">
        <f t="shared" si="4"/>
        <v>2020</v>
      </c>
      <c r="B27" s="50">
        <f t="shared" ref="B27:B90" si="10">B26</f>
        <v>10</v>
      </c>
      <c r="C27" s="50">
        <f t="shared" ref="C27:C90" si="11">C3+1</f>
        <v>2</v>
      </c>
      <c r="D27" s="50">
        <f t="shared" si="6"/>
        <v>1</v>
      </c>
      <c r="E27" s="51">
        <f t="shared" si="7"/>
        <v>44106.041666666606</v>
      </c>
      <c r="F27" s="58">
        <v>0.9</v>
      </c>
      <c r="G27" s="71" t="s">
        <v>27</v>
      </c>
      <c r="H27" s="58">
        <v>5.8</v>
      </c>
      <c r="I27" s="59">
        <v>1.9</v>
      </c>
      <c r="J27" s="71" t="s">
        <v>27</v>
      </c>
      <c r="K27" s="59">
        <v>8.3000000000000007</v>
      </c>
      <c r="N27" s="23">
        <f t="shared" si="0"/>
        <v>0.9</v>
      </c>
      <c r="O27" s="23">
        <f t="shared" si="1"/>
        <v>5.8</v>
      </c>
      <c r="P27" s="17">
        <f t="shared" si="2"/>
        <v>1.9</v>
      </c>
      <c r="Q27" s="17">
        <f t="shared" si="3"/>
        <v>8.3000000000000007</v>
      </c>
      <c r="R27" s="18">
        <v>1.9</v>
      </c>
      <c r="S27" s="18">
        <v>8.3000000000000007</v>
      </c>
      <c r="T27" s="18">
        <v>0.9</v>
      </c>
      <c r="U27" s="56">
        <v>5.8</v>
      </c>
    </row>
    <row r="28" spans="1:21" x14ac:dyDescent="0.45">
      <c r="A28" s="49">
        <f t="shared" si="4"/>
        <v>2020</v>
      </c>
      <c r="B28" s="50">
        <f t="shared" si="10"/>
        <v>10</v>
      </c>
      <c r="C28" s="50">
        <f t="shared" si="11"/>
        <v>2</v>
      </c>
      <c r="D28" s="50">
        <f t="shared" si="6"/>
        <v>2</v>
      </c>
      <c r="E28" s="51">
        <f t="shared" si="7"/>
        <v>44106.08333333327</v>
      </c>
      <c r="F28" s="58">
        <v>-0.2</v>
      </c>
      <c r="G28" s="71" t="s">
        <v>27</v>
      </c>
      <c r="H28" s="58">
        <v>5.5</v>
      </c>
      <c r="I28" s="59">
        <v>0.8</v>
      </c>
      <c r="J28" s="71" t="s">
        <v>27</v>
      </c>
      <c r="K28" s="59">
        <v>7.9</v>
      </c>
      <c r="N28" s="23">
        <f t="shared" si="0"/>
        <v>-0.2</v>
      </c>
      <c r="O28" s="23">
        <f t="shared" si="1"/>
        <v>5.5</v>
      </c>
      <c r="P28" s="17">
        <f t="shared" si="2"/>
        <v>0.8</v>
      </c>
      <c r="Q28" s="17">
        <f t="shared" si="3"/>
        <v>7.9</v>
      </c>
      <c r="R28" s="18">
        <v>0.8</v>
      </c>
      <c r="S28" s="18">
        <v>7.9</v>
      </c>
      <c r="T28" s="18">
        <v>-0.2</v>
      </c>
      <c r="U28" s="56">
        <v>5.5</v>
      </c>
    </row>
    <row r="29" spans="1:21" x14ac:dyDescent="0.45">
      <c r="A29" s="49">
        <f t="shared" si="4"/>
        <v>2020</v>
      </c>
      <c r="B29" s="50">
        <f t="shared" si="10"/>
        <v>10</v>
      </c>
      <c r="C29" s="50">
        <f t="shared" si="11"/>
        <v>2</v>
      </c>
      <c r="D29" s="50">
        <f t="shared" si="6"/>
        <v>3</v>
      </c>
      <c r="E29" s="51">
        <f t="shared" si="7"/>
        <v>44106.124999999935</v>
      </c>
      <c r="F29" s="58">
        <v>3.2</v>
      </c>
      <c r="G29" s="71" t="s">
        <v>27</v>
      </c>
      <c r="H29" s="58">
        <v>5.3</v>
      </c>
      <c r="I29" s="59">
        <v>4.4000000000000004</v>
      </c>
      <c r="J29" s="71" t="s">
        <v>27</v>
      </c>
      <c r="K29" s="59">
        <v>7.6</v>
      </c>
      <c r="N29" s="23">
        <f t="shared" si="0"/>
        <v>3.2</v>
      </c>
      <c r="O29" s="23">
        <f t="shared" si="1"/>
        <v>5.3</v>
      </c>
      <c r="P29" s="17">
        <f t="shared" si="2"/>
        <v>4.4000000000000004</v>
      </c>
      <c r="Q29" s="17">
        <f t="shared" si="3"/>
        <v>7.6</v>
      </c>
      <c r="R29" s="18">
        <v>4.4000000000000004</v>
      </c>
      <c r="S29" s="18">
        <v>7.6</v>
      </c>
      <c r="T29" s="18">
        <v>3.2</v>
      </c>
      <c r="U29" s="56">
        <v>5.3</v>
      </c>
    </row>
    <row r="30" spans="1:21" x14ac:dyDescent="0.45">
      <c r="A30" s="49">
        <f t="shared" si="4"/>
        <v>2020</v>
      </c>
      <c r="B30" s="50">
        <f t="shared" si="10"/>
        <v>10</v>
      </c>
      <c r="C30" s="50">
        <f t="shared" si="11"/>
        <v>2</v>
      </c>
      <c r="D30" s="50">
        <f t="shared" si="6"/>
        <v>4</v>
      </c>
      <c r="E30" s="51">
        <f t="shared" si="7"/>
        <v>44106.166666666599</v>
      </c>
      <c r="F30" s="58">
        <v>5.2</v>
      </c>
      <c r="G30" s="71" t="s">
        <v>27</v>
      </c>
      <c r="H30" s="58">
        <v>5.2</v>
      </c>
      <c r="I30" s="59">
        <v>7.1</v>
      </c>
      <c r="J30" s="71" t="s">
        <v>27</v>
      </c>
      <c r="K30" s="59">
        <v>7.4</v>
      </c>
      <c r="N30" s="23">
        <f t="shared" si="0"/>
        <v>5.2</v>
      </c>
      <c r="O30" s="23">
        <f t="shared" si="1"/>
        <v>5.2</v>
      </c>
      <c r="P30" s="17">
        <f t="shared" si="2"/>
        <v>7.1</v>
      </c>
      <c r="Q30" s="17">
        <f t="shared" si="3"/>
        <v>7.4</v>
      </c>
      <c r="R30" s="18">
        <v>7.1</v>
      </c>
      <c r="S30" s="18">
        <v>7.4</v>
      </c>
      <c r="T30" s="18">
        <v>5.2</v>
      </c>
      <c r="U30" s="56">
        <v>5.2</v>
      </c>
    </row>
    <row r="31" spans="1:21" x14ac:dyDescent="0.45">
      <c r="A31" s="49">
        <f t="shared" si="4"/>
        <v>2020</v>
      </c>
      <c r="B31" s="50">
        <f t="shared" si="10"/>
        <v>10</v>
      </c>
      <c r="C31" s="50">
        <f t="shared" si="11"/>
        <v>2</v>
      </c>
      <c r="D31" s="50">
        <f t="shared" si="6"/>
        <v>5</v>
      </c>
      <c r="E31" s="51">
        <f t="shared" si="7"/>
        <v>44106.208333333263</v>
      </c>
      <c r="F31" s="58">
        <v>-2.2000000000000002</v>
      </c>
      <c r="G31" s="71" t="s">
        <v>27</v>
      </c>
      <c r="H31" s="58">
        <v>4.7</v>
      </c>
      <c r="I31" s="59">
        <v>-0.8</v>
      </c>
      <c r="J31" s="71" t="s">
        <v>27</v>
      </c>
      <c r="K31" s="59">
        <v>6.9</v>
      </c>
      <c r="N31" s="23">
        <f t="shared" si="0"/>
        <v>-2.2000000000000002</v>
      </c>
      <c r="O31" s="23">
        <f t="shared" si="1"/>
        <v>4.7</v>
      </c>
      <c r="P31" s="17">
        <f t="shared" si="2"/>
        <v>-0.8</v>
      </c>
      <c r="Q31" s="17">
        <f t="shared" si="3"/>
        <v>6.9</v>
      </c>
      <c r="R31" s="18">
        <v>-0.8</v>
      </c>
      <c r="S31" s="18">
        <v>6.9</v>
      </c>
      <c r="T31" s="18">
        <v>-2.2000000000000002</v>
      </c>
      <c r="U31" s="56">
        <v>4.7</v>
      </c>
    </row>
    <row r="32" spans="1:21" x14ac:dyDescent="0.45">
      <c r="A32" s="49">
        <f t="shared" si="4"/>
        <v>2020</v>
      </c>
      <c r="B32" s="50">
        <f t="shared" si="10"/>
        <v>10</v>
      </c>
      <c r="C32" s="50">
        <f t="shared" si="11"/>
        <v>2</v>
      </c>
      <c r="D32" s="50">
        <f t="shared" si="6"/>
        <v>6</v>
      </c>
      <c r="E32" s="51">
        <f t="shared" si="7"/>
        <v>44106.249999999927</v>
      </c>
      <c r="F32" s="58">
        <v>2.1</v>
      </c>
      <c r="G32" s="71" t="s">
        <v>27</v>
      </c>
      <c r="H32" s="58">
        <v>4.4000000000000004</v>
      </c>
      <c r="I32" s="59">
        <v>4.9000000000000004</v>
      </c>
      <c r="J32" s="71" t="s">
        <v>27</v>
      </c>
      <c r="K32" s="59">
        <v>6.7</v>
      </c>
      <c r="N32" s="23">
        <f t="shared" si="0"/>
        <v>2.1</v>
      </c>
      <c r="O32" s="23">
        <f t="shared" si="1"/>
        <v>4.4000000000000004</v>
      </c>
      <c r="P32" s="17">
        <f t="shared" si="2"/>
        <v>4.9000000000000004</v>
      </c>
      <c r="Q32" s="17">
        <f t="shared" si="3"/>
        <v>6.7</v>
      </c>
      <c r="R32" s="18">
        <v>4.9000000000000004</v>
      </c>
      <c r="S32" s="18">
        <v>6.7</v>
      </c>
      <c r="T32" s="18">
        <v>2.1</v>
      </c>
      <c r="U32" s="56">
        <v>4.4000000000000004</v>
      </c>
    </row>
    <row r="33" spans="1:21" x14ac:dyDescent="0.45">
      <c r="A33" s="49">
        <f t="shared" si="4"/>
        <v>2020</v>
      </c>
      <c r="B33" s="50">
        <f t="shared" si="10"/>
        <v>10</v>
      </c>
      <c r="C33" s="50">
        <f t="shared" si="11"/>
        <v>2</v>
      </c>
      <c r="D33" s="50">
        <f t="shared" si="6"/>
        <v>7</v>
      </c>
      <c r="E33" s="51">
        <f t="shared" si="7"/>
        <v>44106.291666666591</v>
      </c>
      <c r="F33" s="58">
        <v>0.8</v>
      </c>
      <c r="G33" s="71" t="s">
        <v>27</v>
      </c>
      <c r="H33" s="58">
        <v>4.5</v>
      </c>
      <c r="I33" s="59">
        <v>5.4</v>
      </c>
      <c r="J33" s="71" t="s">
        <v>27</v>
      </c>
      <c r="K33" s="59">
        <v>6.9</v>
      </c>
      <c r="N33" s="23">
        <f t="shared" si="0"/>
        <v>0.8</v>
      </c>
      <c r="O33" s="23">
        <f t="shared" si="1"/>
        <v>4.5</v>
      </c>
      <c r="P33" s="17">
        <f t="shared" si="2"/>
        <v>5.4</v>
      </c>
      <c r="Q33" s="17">
        <f t="shared" si="3"/>
        <v>6.9</v>
      </c>
      <c r="R33" s="18">
        <v>5.4</v>
      </c>
      <c r="S33" s="18">
        <v>6.9</v>
      </c>
      <c r="T33" s="18">
        <v>0.8</v>
      </c>
      <c r="U33" s="56">
        <v>4.5</v>
      </c>
    </row>
    <row r="34" spans="1:21" x14ac:dyDescent="0.45">
      <c r="A34" s="49">
        <f t="shared" si="4"/>
        <v>2020</v>
      </c>
      <c r="B34" s="50">
        <f t="shared" si="10"/>
        <v>10</v>
      </c>
      <c r="C34" s="50">
        <f t="shared" si="11"/>
        <v>2</v>
      </c>
      <c r="D34" s="50">
        <f t="shared" si="6"/>
        <v>8</v>
      </c>
      <c r="E34" s="51">
        <f t="shared" si="7"/>
        <v>44106.333333333256</v>
      </c>
      <c r="F34" s="58">
        <v>7.3</v>
      </c>
      <c r="G34" s="71" t="s">
        <v>27</v>
      </c>
      <c r="H34" s="58">
        <v>4.5999999999999996</v>
      </c>
      <c r="I34" s="59">
        <v>9.6999999999999993</v>
      </c>
      <c r="J34" s="71" t="s">
        <v>27</v>
      </c>
      <c r="K34" s="59">
        <v>7</v>
      </c>
      <c r="N34" s="23">
        <f t="shared" si="0"/>
        <v>7.3</v>
      </c>
      <c r="O34" s="23">
        <f t="shared" si="1"/>
        <v>4.5999999999999996</v>
      </c>
      <c r="P34" s="17">
        <f t="shared" si="2"/>
        <v>9.6999999999999993</v>
      </c>
      <c r="Q34" s="17">
        <f t="shared" si="3"/>
        <v>7</v>
      </c>
      <c r="R34" s="18">
        <v>9.6999999999999993</v>
      </c>
      <c r="S34" s="18">
        <v>7</v>
      </c>
      <c r="T34" s="18">
        <v>7.3</v>
      </c>
      <c r="U34" s="56">
        <v>4.5999999999999996</v>
      </c>
    </row>
    <row r="35" spans="1:21" x14ac:dyDescent="0.45">
      <c r="A35" s="49">
        <f t="shared" si="4"/>
        <v>2020</v>
      </c>
      <c r="B35" s="50">
        <f t="shared" si="10"/>
        <v>10</v>
      </c>
      <c r="C35" s="50">
        <f t="shared" si="11"/>
        <v>2</v>
      </c>
      <c r="D35" s="50">
        <f t="shared" si="6"/>
        <v>9</v>
      </c>
      <c r="E35" s="51">
        <f t="shared" si="7"/>
        <v>44106.37499999992</v>
      </c>
      <c r="F35" s="58">
        <v>4.3</v>
      </c>
      <c r="G35" s="71" t="s">
        <v>27</v>
      </c>
      <c r="H35" s="59">
        <v>4.5</v>
      </c>
      <c r="I35" s="59">
        <v>7.2</v>
      </c>
      <c r="J35" s="71" t="s">
        <v>27</v>
      </c>
      <c r="K35" s="59">
        <v>7</v>
      </c>
      <c r="N35" s="23">
        <f t="shared" si="0"/>
        <v>4.3</v>
      </c>
      <c r="O35" s="23">
        <f t="shared" si="1"/>
        <v>4.5</v>
      </c>
      <c r="P35" s="17">
        <f t="shared" si="2"/>
        <v>7.2</v>
      </c>
      <c r="Q35" s="17">
        <f t="shared" si="3"/>
        <v>7</v>
      </c>
      <c r="R35" s="18">
        <v>7.2</v>
      </c>
      <c r="S35" s="18">
        <v>7</v>
      </c>
      <c r="T35" s="18">
        <v>4.3</v>
      </c>
      <c r="U35" s="56">
        <v>4.5</v>
      </c>
    </row>
    <row r="36" spans="1:21" x14ac:dyDescent="0.45">
      <c r="A36" s="49">
        <f t="shared" si="4"/>
        <v>2020</v>
      </c>
      <c r="B36" s="50">
        <f t="shared" si="10"/>
        <v>10</v>
      </c>
      <c r="C36" s="50">
        <f t="shared" si="11"/>
        <v>2</v>
      </c>
      <c r="D36" s="50">
        <f t="shared" si="6"/>
        <v>10</v>
      </c>
      <c r="E36" s="51">
        <f t="shared" si="7"/>
        <v>44106.416666666584</v>
      </c>
      <c r="F36" s="58">
        <v>6</v>
      </c>
      <c r="G36" s="71" t="s">
        <v>27</v>
      </c>
      <c r="H36" s="59">
        <v>4.4000000000000004</v>
      </c>
      <c r="I36" s="59">
        <v>9.1999999999999993</v>
      </c>
      <c r="J36" s="71" t="s">
        <v>27</v>
      </c>
      <c r="K36" s="59">
        <v>7</v>
      </c>
      <c r="N36" s="23">
        <f t="shared" si="0"/>
        <v>6</v>
      </c>
      <c r="O36" s="23">
        <f t="shared" si="1"/>
        <v>4.4000000000000004</v>
      </c>
      <c r="P36" s="17">
        <f t="shared" si="2"/>
        <v>9.1999999999999993</v>
      </c>
      <c r="Q36" s="17">
        <f t="shared" si="3"/>
        <v>7</v>
      </c>
      <c r="R36" s="18">
        <v>9.1999999999999993</v>
      </c>
      <c r="S36" s="18">
        <v>7</v>
      </c>
      <c r="T36" s="18">
        <v>6</v>
      </c>
      <c r="U36" s="56">
        <v>4.4000000000000004</v>
      </c>
    </row>
    <row r="37" spans="1:21" x14ac:dyDescent="0.45">
      <c r="A37" s="49">
        <f t="shared" si="4"/>
        <v>2020</v>
      </c>
      <c r="B37" s="50">
        <f t="shared" si="10"/>
        <v>10</v>
      </c>
      <c r="C37" s="50">
        <f t="shared" si="11"/>
        <v>2</v>
      </c>
      <c r="D37" s="50">
        <f t="shared" si="6"/>
        <v>11</v>
      </c>
      <c r="E37" s="51">
        <f t="shared" si="7"/>
        <v>44106.458333333248</v>
      </c>
      <c r="F37" s="58">
        <v>3.5</v>
      </c>
      <c r="G37" s="71" t="s">
        <v>27</v>
      </c>
      <c r="H37" s="59">
        <v>4.2</v>
      </c>
      <c r="I37" s="59">
        <v>5.8</v>
      </c>
      <c r="J37" s="71" t="s">
        <v>27</v>
      </c>
      <c r="K37" s="59">
        <v>6.8</v>
      </c>
      <c r="N37" s="23">
        <f t="shared" si="0"/>
        <v>3.5</v>
      </c>
      <c r="O37" s="23">
        <f t="shared" si="1"/>
        <v>4.2</v>
      </c>
      <c r="P37" s="17">
        <f t="shared" si="2"/>
        <v>5.8</v>
      </c>
      <c r="Q37" s="17">
        <f t="shared" si="3"/>
        <v>6.8</v>
      </c>
      <c r="R37" s="18">
        <v>5.8</v>
      </c>
      <c r="S37" s="18">
        <v>6.8</v>
      </c>
      <c r="T37" s="18">
        <v>3.5</v>
      </c>
      <c r="U37" s="56">
        <v>4.2</v>
      </c>
    </row>
    <row r="38" spans="1:21" x14ac:dyDescent="0.45">
      <c r="A38" s="49">
        <f t="shared" si="4"/>
        <v>2020</v>
      </c>
      <c r="B38" s="50">
        <f t="shared" si="10"/>
        <v>10</v>
      </c>
      <c r="C38" s="50">
        <f t="shared" si="11"/>
        <v>2</v>
      </c>
      <c r="D38" s="50">
        <f t="shared" si="6"/>
        <v>12</v>
      </c>
      <c r="E38" s="51">
        <f t="shared" si="7"/>
        <v>44106.499999999913</v>
      </c>
      <c r="F38" s="58">
        <v>5.4</v>
      </c>
      <c r="G38" s="71" t="s">
        <v>27</v>
      </c>
      <c r="H38" s="58">
        <v>4.0999999999999996</v>
      </c>
      <c r="I38" s="59">
        <v>6.9</v>
      </c>
      <c r="J38" s="71" t="s">
        <v>27</v>
      </c>
      <c r="K38" s="59">
        <v>6.6</v>
      </c>
      <c r="N38" s="23">
        <f t="shared" si="0"/>
        <v>5.4</v>
      </c>
      <c r="O38" s="23">
        <f t="shared" si="1"/>
        <v>4.0999999999999996</v>
      </c>
      <c r="P38" s="17">
        <f t="shared" si="2"/>
        <v>6.9</v>
      </c>
      <c r="Q38" s="17">
        <f t="shared" si="3"/>
        <v>6.6</v>
      </c>
      <c r="R38" s="18">
        <v>6.9</v>
      </c>
      <c r="S38" s="18">
        <v>6.6</v>
      </c>
      <c r="T38" s="18">
        <v>5.4</v>
      </c>
      <c r="U38" s="56">
        <v>4.0999999999999996</v>
      </c>
    </row>
    <row r="39" spans="1:21" x14ac:dyDescent="0.45">
      <c r="A39" s="49">
        <f t="shared" si="4"/>
        <v>2020</v>
      </c>
      <c r="B39" s="50">
        <f t="shared" si="10"/>
        <v>10</v>
      </c>
      <c r="C39" s="50">
        <f t="shared" si="11"/>
        <v>2</v>
      </c>
      <c r="D39" s="50">
        <f t="shared" si="6"/>
        <v>13</v>
      </c>
      <c r="E39" s="51">
        <f t="shared" si="7"/>
        <v>44106.541666666577</v>
      </c>
      <c r="F39" s="58">
        <v>0.3</v>
      </c>
      <c r="G39" s="71" t="s">
        <v>27</v>
      </c>
      <c r="H39" s="58">
        <v>3.8</v>
      </c>
      <c r="I39" s="59">
        <v>1.6</v>
      </c>
      <c r="J39" s="71" t="s">
        <v>27</v>
      </c>
      <c r="K39" s="59">
        <v>6.3</v>
      </c>
      <c r="N39" s="23">
        <f t="shared" si="0"/>
        <v>0.3</v>
      </c>
      <c r="O39" s="23">
        <f t="shared" si="1"/>
        <v>3.8</v>
      </c>
      <c r="P39" s="17">
        <f t="shared" si="2"/>
        <v>1.6</v>
      </c>
      <c r="Q39" s="17">
        <f t="shared" si="3"/>
        <v>6.3</v>
      </c>
      <c r="R39" s="18">
        <v>1.6</v>
      </c>
      <c r="S39" s="18">
        <v>6.3</v>
      </c>
      <c r="T39" s="18">
        <v>0.3</v>
      </c>
      <c r="U39" s="56">
        <v>3.8</v>
      </c>
    </row>
    <row r="40" spans="1:21" x14ac:dyDescent="0.45">
      <c r="A40" s="49">
        <f t="shared" si="4"/>
        <v>2020</v>
      </c>
      <c r="B40" s="50">
        <f t="shared" si="10"/>
        <v>10</v>
      </c>
      <c r="C40" s="50">
        <f t="shared" si="11"/>
        <v>2</v>
      </c>
      <c r="D40" s="50">
        <f t="shared" si="6"/>
        <v>14</v>
      </c>
      <c r="E40" s="51">
        <f t="shared" si="7"/>
        <v>44106.583333333241</v>
      </c>
      <c r="F40" s="58">
        <v>0.9</v>
      </c>
      <c r="G40" s="71" t="s">
        <v>27</v>
      </c>
      <c r="H40" s="58">
        <v>3.6</v>
      </c>
      <c r="I40" s="59">
        <v>3.2</v>
      </c>
      <c r="J40" s="71" t="s">
        <v>27</v>
      </c>
      <c r="K40" s="59">
        <v>6</v>
      </c>
      <c r="N40" s="23">
        <f t="shared" si="0"/>
        <v>0.9</v>
      </c>
      <c r="O40" s="23">
        <f t="shared" si="1"/>
        <v>3.6</v>
      </c>
      <c r="P40" s="17">
        <f t="shared" si="2"/>
        <v>3.2</v>
      </c>
      <c r="Q40" s="17">
        <f t="shared" si="3"/>
        <v>6</v>
      </c>
      <c r="R40" s="18">
        <v>3.2</v>
      </c>
      <c r="S40" s="18">
        <v>6</v>
      </c>
      <c r="T40" s="18">
        <v>0.9</v>
      </c>
      <c r="U40" s="56">
        <v>3.6</v>
      </c>
    </row>
    <row r="41" spans="1:21" x14ac:dyDescent="0.45">
      <c r="A41" s="49">
        <f t="shared" si="4"/>
        <v>2020</v>
      </c>
      <c r="B41" s="50">
        <f t="shared" si="10"/>
        <v>10</v>
      </c>
      <c r="C41" s="50">
        <f t="shared" si="11"/>
        <v>2</v>
      </c>
      <c r="D41" s="50">
        <f t="shared" si="6"/>
        <v>15</v>
      </c>
      <c r="E41" s="51">
        <f t="shared" si="7"/>
        <v>44106.624999999905</v>
      </c>
      <c r="F41" s="58">
        <v>3.6</v>
      </c>
      <c r="G41" s="71" t="s">
        <v>27</v>
      </c>
      <c r="H41" s="58">
        <v>3.6</v>
      </c>
      <c r="I41" s="59">
        <v>5.0999999999999996</v>
      </c>
      <c r="J41" s="71" t="s">
        <v>27</v>
      </c>
      <c r="K41" s="59">
        <v>6</v>
      </c>
      <c r="N41" s="23">
        <f t="shared" si="0"/>
        <v>3.6</v>
      </c>
      <c r="O41" s="23">
        <f t="shared" si="1"/>
        <v>3.6</v>
      </c>
      <c r="P41" s="17">
        <f t="shared" si="2"/>
        <v>5.0999999999999996</v>
      </c>
      <c r="Q41" s="17">
        <f t="shared" si="3"/>
        <v>6</v>
      </c>
      <c r="R41" s="18">
        <v>5.0999999999999996</v>
      </c>
      <c r="S41" s="18">
        <v>6</v>
      </c>
      <c r="T41" s="18">
        <v>3.6</v>
      </c>
      <c r="U41" s="56">
        <v>3.6</v>
      </c>
    </row>
    <row r="42" spans="1:21" x14ac:dyDescent="0.45">
      <c r="A42" s="49">
        <f t="shared" si="4"/>
        <v>2020</v>
      </c>
      <c r="B42" s="50">
        <f t="shared" si="10"/>
        <v>10</v>
      </c>
      <c r="C42" s="50">
        <f t="shared" si="11"/>
        <v>2</v>
      </c>
      <c r="D42" s="50">
        <f t="shared" si="6"/>
        <v>16</v>
      </c>
      <c r="E42" s="51">
        <f t="shared" si="7"/>
        <v>44106.66666666657</v>
      </c>
      <c r="F42" s="58">
        <v>6.8</v>
      </c>
      <c r="G42" s="71" t="s">
        <v>27</v>
      </c>
      <c r="H42" s="58">
        <v>3.8</v>
      </c>
      <c r="I42" s="59">
        <v>9</v>
      </c>
      <c r="J42" s="71" t="s">
        <v>27</v>
      </c>
      <c r="K42" s="59">
        <v>6.2</v>
      </c>
      <c r="N42" s="23">
        <f t="shared" si="0"/>
        <v>6.8</v>
      </c>
      <c r="O42" s="23">
        <f t="shared" si="1"/>
        <v>3.8</v>
      </c>
      <c r="P42" s="17">
        <f t="shared" si="2"/>
        <v>9</v>
      </c>
      <c r="Q42" s="17">
        <f t="shared" si="3"/>
        <v>6.2</v>
      </c>
      <c r="R42" s="18">
        <v>9</v>
      </c>
      <c r="S42" s="18">
        <v>6.2</v>
      </c>
      <c r="T42" s="18">
        <v>6.8</v>
      </c>
      <c r="U42" s="56">
        <v>3.8</v>
      </c>
    </row>
    <row r="43" spans="1:21" x14ac:dyDescent="0.45">
      <c r="A43" s="49">
        <f t="shared" si="4"/>
        <v>2020</v>
      </c>
      <c r="B43" s="50">
        <f t="shared" si="10"/>
        <v>10</v>
      </c>
      <c r="C43" s="50">
        <f t="shared" si="11"/>
        <v>2</v>
      </c>
      <c r="D43" s="50">
        <f t="shared" si="6"/>
        <v>17</v>
      </c>
      <c r="E43" s="51">
        <f t="shared" si="7"/>
        <v>44106.708333333234</v>
      </c>
      <c r="F43" s="58">
        <v>5.6</v>
      </c>
      <c r="G43" s="71" t="s">
        <v>27</v>
      </c>
      <c r="H43" s="58">
        <v>3.8</v>
      </c>
      <c r="I43" s="59">
        <v>6.1</v>
      </c>
      <c r="J43" s="71" t="s">
        <v>27</v>
      </c>
      <c r="K43" s="59">
        <v>6.2</v>
      </c>
      <c r="N43" s="23">
        <f t="shared" si="0"/>
        <v>5.6</v>
      </c>
      <c r="O43" s="23">
        <f t="shared" si="1"/>
        <v>3.8</v>
      </c>
      <c r="P43" s="17">
        <f t="shared" si="2"/>
        <v>6.1</v>
      </c>
      <c r="Q43" s="17">
        <f t="shared" si="3"/>
        <v>6.2</v>
      </c>
      <c r="R43" s="18">
        <v>6.1</v>
      </c>
      <c r="S43" s="18">
        <v>6.2</v>
      </c>
      <c r="T43" s="18">
        <v>5.6</v>
      </c>
      <c r="U43" s="56">
        <v>3.8</v>
      </c>
    </row>
    <row r="44" spans="1:21" x14ac:dyDescent="0.45">
      <c r="A44" s="49">
        <f t="shared" si="4"/>
        <v>2020</v>
      </c>
      <c r="B44" s="50">
        <f t="shared" si="10"/>
        <v>10</v>
      </c>
      <c r="C44" s="50">
        <f t="shared" si="11"/>
        <v>2</v>
      </c>
      <c r="D44" s="50">
        <f t="shared" si="6"/>
        <v>18</v>
      </c>
      <c r="E44" s="51">
        <f t="shared" si="7"/>
        <v>44106.749999999898</v>
      </c>
      <c r="F44" s="58">
        <v>14</v>
      </c>
      <c r="G44" s="71" t="s">
        <v>27</v>
      </c>
      <c r="H44" s="58">
        <v>4.3</v>
      </c>
      <c r="I44" s="59">
        <v>17</v>
      </c>
      <c r="J44" s="71" t="s">
        <v>27</v>
      </c>
      <c r="K44" s="59">
        <v>6.6</v>
      </c>
      <c r="N44" s="23">
        <f t="shared" si="0"/>
        <v>14</v>
      </c>
      <c r="O44" s="23">
        <f t="shared" si="1"/>
        <v>4.3</v>
      </c>
      <c r="P44" s="17">
        <f t="shared" si="2"/>
        <v>17</v>
      </c>
      <c r="Q44" s="17">
        <f t="shared" si="3"/>
        <v>6.6</v>
      </c>
      <c r="R44" s="18">
        <v>17</v>
      </c>
      <c r="S44" s="18">
        <v>6.6</v>
      </c>
      <c r="T44" s="18">
        <v>14</v>
      </c>
      <c r="U44" s="56">
        <v>4.3</v>
      </c>
    </row>
    <row r="45" spans="1:21" x14ac:dyDescent="0.45">
      <c r="A45" s="49">
        <f t="shared" si="4"/>
        <v>2020</v>
      </c>
      <c r="B45" s="50">
        <f t="shared" si="10"/>
        <v>10</v>
      </c>
      <c r="C45" s="50">
        <f t="shared" si="11"/>
        <v>2</v>
      </c>
      <c r="D45" s="50">
        <f t="shared" si="6"/>
        <v>19</v>
      </c>
      <c r="E45" s="51">
        <f t="shared" si="7"/>
        <v>44106.791666666562</v>
      </c>
      <c r="F45" s="58">
        <v>2.2000000000000002</v>
      </c>
      <c r="G45" s="71" t="s">
        <v>27</v>
      </c>
      <c r="H45" s="59">
        <v>4</v>
      </c>
      <c r="I45" s="59">
        <v>22.2</v>
      </c>
      <c r="J45" s="71" t="s">
        <v>27</v>
      </c>
      <c r="K45" s="59">
        <v>7</v>
      </c>
      <c r="N45" s="23">
        <f t="shared" si="0"/>
        <v>2.2000000000000002</v>
      </c>
      <c r="O45" s="23">
        <f t="shared" si="1"/>
        <v>4</v>
      </c>
      <c r="P45" s="17">
        <f t="shared" si="2"/>
        <v>22.2</v>
      </c>
      <c r="Q45" s="17">
        <f t="shared" si="3"/>
        <v>7</v>
      </c>
      <c r="R45" s="18">
        <v>22.2</v>
      </c>
      <c r="S45" s="18">
        <v>7</v>
      </c>
      <c r="T45" s="18">
        <v>2.2000000000000002</v>
      </c>
      <c r="U45" s="56">
        <v>4</v>
      </c>
    </row>
    <row r="46" spans="1:21" x14ac:dyDescent="0.45">
      <c r="A46" s="49">
        <f t="shared" si="4"/>
        <v>2020</v>
      </c>
      <c r="B46" s="50">
        <f t="shared" si="10"/>
        <v>10</v>
      </c>
      <c r="C46" s="50">
        <f t="shared" si="11"/>
        <v>2</v>
      </c>
      <c r="D46" s="50">
        <f t="shared" si="6"/>
        <v>20</v>
      </c>
      <c r="E46" s="51">
        <f t="shared" si="7"/>
        <v>44106.833333333227</v>
      </c>
      <c r="F46" s="58">
        <v>4.7</v>
      </c>
      <c r="G46" s="71" t="s">
        <v>27</v>
      </c>
      <c r="H46" s="59">
        <v>3.9</v>
      </c>
      <c r="I46" s="59">
        <v>16.899999999999999</v>
      </c>
      <c r="J46" s="71" t="s">
        <v>27</v>
      </c>
      <c r="K46" s="59">
        <v>7.2</v>
      </c>
      <c r="N46" s="23">
        <f t="shared" si="0"/>
        <v>4.7</v>
      </c>
      <c r="O46" s="23">
        <f t="shared" si="1"/>
        <v>3.9</v>
      </c>
      <c r="P46" s="17">
        <f t="shared" si="2"/>
        <v>16.899999999999999</v>
      </c>
      <c r="Q46" s="17">
        <f t="shared" si="3"/>
        <v>7.2</v>
      </c>
      <c r="R46" s="18">
        <v>16.899999999999999</v>
      </c>
      <c r="S46" s="18">
        <v>7.2</v>
      </c>
      <c r="T46" s="18">
        <v>4.7</v>
      </c>
      <c r="U46" s="56">
        <v>3.9</v>
      </c>
    </row>
    <row r="47" spans="1:21" x14ac:dyDescent="0.45">
      <c r="A47" s="49">
        <f t="shared" si="4"/>
        <v>2020</v>
      </c>
      <c r="B47" s="50">
        <f t="shared" si="10"/>
        <v>10</v>
      </c>
      <c r="C47" s="50">
        <f t="shared" si="11"/>
        <v>2</v>
      </c>
      <c r="D47" s="50">
        <f t="shared" si="6"/>
        <v>21</v>
      </c>
      <c r="E47" s="51">
        <f t="shared" si="7"/>
        <v>44106.874999999891</v>
      </c>
      <c r="F47" s="58">
        <v>7.3</v>
      </c>
      <c r="G47" s="71" t="s">
        <v>27</v>
      </c>
      <c r="H47" s="59">
        <v>3.8</v>
      </c>
      <c r="I47" s="59">
        <v>9.3000000000000007</v>
      </c>
      <c r="J47" s="71" t="s">
        <v>27</v>
      </c>
      <c r="K47" s="59">
        <v>7</v>
      </c>
      <c r="N47" s="23">
        <f t="shared" si="0"/>
        <v>7.3</v>
      </c>
      <c r="O47" s="23">
        <f t="shared" si="1"/>
        <v>3.8</v>
      </c>
      <c r="P47" s="17">
        <f t="shared" si="2"/>
        <v>9.3000000000000007</v>
      </c>
      <c r="Q47" s="17">
        <f t="shared" si="3"/>
        <v>7</v>
      </c>
      <c r="R47" s="18">
        <v>9.3000000000000007</v>
      </c>
      <c r="S47" s="18">
        <v>7</v>
      </c>
      <c r="T47" s="18">
        <v>7.3</v>
      </c>
      <c r="U47" s="56">
        <v>3.8</v>
      </c>
    </row>
    <row r="48" spans="1:21" x14ac:dyDescent="0.45">
      <c r="A48" s="49">
        <f t="shared" si="4"/>
        <v>2020</v>
      </c>
      <c r="B48" s="50">
        <f t="shared" si="10"/>
        <v>10</v>
      </c>
      <c r="C48" s="50">
        <f t="shared" si="11"/>
        <v>2</v>
      </c>
      <c r="D48" s="50">
        <f t="shared" si="6"/>
        <v>22</v>
      </c>
      <c r="E48" s="51">
        <f t="shared" si="7"/>
        <v>44106.916666666555</v>
      </c>
      <c r="F48" s="58">
        <v>2.5</v>
      </c>
      <c r="G48" s="71" t="s">
        <v>27</v>
      </c>
      <c r="H48" s="58">
        <v>3.6</v>
      </c>
      <c r="I48" s="59">
        <v>3.9</v>
      </c>
      <c r="J48" s="71" t="s">
        <v>27</v>
      </c>
      <c r="K48" s="59">
        <v>6.7</v>
      </c>
      <c r="N48" s="23">
        <f t="shared" si="0"/>
        <v>2.5</v>
      </c>
      <c r="O48" s="23">
        <f t="shared" si="1"/>
        <v>3.6</v>
      </c>
      <c r="P48" s="17">
        <f t="shared" si="2"/>
        <v>3.9</v>
      </c>
      <c r="Q48" s="17">
        <f t="shared" si="3"/>
        <v>6.7</v>
      </c>
      <c r="R48" s="18">
        <v>3.9</v>
      </c>
      <c r="S48" s="18">
        <v>6.7</v>
      </c>
      <c r="T48" s="18">
        <v>2.5</v>
      </c>
      <c r="U48" s="56">
        <v>3.6</v>
      </c>
    </row>
    <row r="49" spans="1:21" x14ac:dyDescent="0.45">
      <c r="A49" s="49">
        <f t="shared" si="4"/>
        <v>2020</v>
      </c>
      <c r="B49" s="50">
        <f t="shared" si="10"/>
        <v>10</v>
      </c>
      <c r="C49" s="50">
        <f t="shared" si="11"/>
        <v>2</v>
      </c>
      <c r="D49" s="50">
        <f t="shared" si="6"/>
        <v>23</v>
      </c>
      <c r="E49" s="51">
        <f t="shared" si="7"/>
        <v>44106.958333333219</v>
      </c>
      <c r="F49" s="58">
        <v>1.7</v>
      </c>
      <c r="G49" s="71" t="s">
        <v>27</v>
      </c>
      <c r="H49" s="58">
        <v>3.5</v>
      </c>
      <c r="I49" s="59">
        <v>3.7</v>
      </c>
      <c r="J49" s="71" t="s">
        <v>27</v>
      </c>
      <c r="K49" s="59">
        <v>6.6</v>
      </c>
      <c r="N49" s="23">
        <f t="shared" si="0"/>
        <v>1.7</v>
      </c>
      <c r="O49" s="23">
        <f t="shared" si="1"/>
        <v>3.5</v>
      </c>
      <c r="P49" s="17">
        <f t="shared" si="2"/>
        <v>3.7</v>
      </c>
      <c r="Q49" s="17">
        <f t="shared" si="3"/>
        <v>6.6</v>
      </c>
      <c r="R49" s="18">
        <v>3.7</v>
      </c>
      <c r="S49" s="18">
        <v>6.6</v>
      </c>
      <c r="T49" s="18">
        <v>1.7</v>
      </c>
      <c r="U49" s="56">
        <v>3.5</v>
      </c>
    </row>
    <row r="50" spans="1:21" x14ac:dyDescent="0.45">
      <c r="A50" s="49">
        <f t="shared" si="4"/>
        <v>2020</v>
      </c>
      <c r="B50" s="50">
        <f t="shared" si="10"/>
        <v>10</v>
      </c>
      <c r="C50" s="50">
        <f t="shared" si="11"/>
        <v>3</v>
      </c>
      <c r="D50" s="50">
        <f t="shared" si="6"/>
        <v>0</v>
      </c>
      <c r="E50" s="51">
        <f t="shared" si="7"/>
        <v>44106.999999999884</v>
      </c>
      <c r="F50" s="58">
        <v>1.7</v>
      </c>
      <c r="G50" s="71" t="s">
        <v>27</v>
      </c>
      <c r="H50" s="58">
        <v>3.5</v>
      </c>
      <c r="I50" s="59">
        <v>4</v>
      </c>
      <c r="J50" s="71" t="s">
        <v>27</v>
      </c>
      <c r="K50" s="59">
        <v>6.7</v>
      </c>
      <c r="N50" s="23">
        <f t="shared" si="0"/>
        <v>1.7</v>
      </c>
      <c r="O50" s="23">
        <f t="shared" si="1"/>
        <v>3.5</v>
      </c>
      <c r="P50" s="17">
        <f t="shared" si="2"/>
        <v>4</v>
      </c>
      <c r="Q50" s="17">
        <f t="shared" si="3"/>
        <v>6.7</v>
      </c>
      <c r="R50" s="18">
        <v>4</v>
      </c>
      <c r="S50" s="18">
        <v>6.7</v>
      </c>
      <c r="T50" s="18">
        <v>1.7</v>
      </c>
      <c r="U50" s="56">
        <v>3.5</v>
      </c>
    </row>
    <row r="51" spans="1:21" x14ac:dyDescent="0.45">
      <c r="A51" s="49">
        <f t="shared" si="4"/>
        <v>2020</v>
      </c>
      <c r="B51" s="50">
        <f t="shared" si="10"/>
        <v>10</v>
      </c>
      <c r="C51" s="50">
        <f t="shared" si="11"/>
        <v>3</v>
      </c>
      <c r="D51" s="50">
        <f t="shared" si="6"/>
        <v>1</v>
      </c>
      <c r="E51" s="51">
        <f t="shared" si="7"/>
        <v>44107.041666666548</v>
      </c>
      <c r="F51" s="58">
        <v>3.8</v>
      </c>
      <c r="G51" s="71" t="s">
        <v>27</v>
      </c>
      <c r="H51" s="58">
        <v>3.7</v>
      </c>
      <c r="I51" s="59">
        <v>7.4</v>
      </c>
      <c r="J51" s="71" t="s">
        <v>27</v>
      </c>
      <c r="K51" s="59">
        <v>6.9</v>
      </c>
      <c r="N51" s="23">
        <f t="shared" si="0"/>
        <v>3.8</v>
      </c>
      <c r="O51" s="23">
        <f t="shared" si="1"/>
        <v>3.7</v>
      </c>
      <c r="P51" s="17">
        <f t="shared" si="2"/>
        <v>7.4</v>
      </c>
      <c r="Q51" s="17">
        <f t="shared" si="3"/>
        <v>6.9</v>
      </c>
      <c r="R51" s="18">
        <v>7.4</v>
      </c>
      <c r="S51" s="18">
        <v>6.9</v>
      </c>
      <c r="T51" s="18">
        <v>3.8</v>
      </c>
      <c r="U51" s="56">
        <v>3.7</v>
      </c>
    </row>
    <row r="52" spans="1:21" x14ac:dyDescent="0.45">
      <c r="A52" s="49">
        <f t="shared" si="4"/>
        <v>2020</v>
      </c>
      <c r="B52" s="50">
        <f t="shared" si="10"/>
        <v>10</v>
      </c>
      <c r="C52" s="50">
        <f t="shared" si="11"/>
        <v>3</v>
      </c>
      <c r="D52" s="50">
        <f t="shared" si="6"/>
        <v>2</v>
      </c>
      <c r="E52" s="51">
        <f t="shared" si="7"/>
        <v>44107.083333333212</v>
      </c>
      <c r="F52" s="58">
        <v>2.1</v>
      </c>
      <c r="G52" s="71" t="s">
        <v>27</v>
      </c>
      <c r="H52" s="58">
        <v>3.8</v>
      </c>
      <c r="I52" s="59">
        <v>4.4000000000000004</v>
      </c>
      <c r="J52" s="71" t="s">
        <v>27</v>
      </c>
      <c r="K52" s="59">
        <v>7</v>
      </c>
      <c r="N52" s="23">
        <f t="shared" si="0"/>
        <v>2.1</v>
      </c>
      <c r="O52" s="23">
        <f t="shared" si="1"/>
        <v>3.8</v>
      </c>
      <c r="P52" s="17">
        <f t="shared" si="2"/>
        <v>4.4000000000000004</v>
      </c>
      <c r="Q52" s="17">
        <f t="shared" si="3"/>
        <v>7</v>
      </c>
      <c r="R52" s="18">
        <v>4.4000000000000004</v>
      </c>
      <c r="S52" s="18">
        <v>7</v>
      </c>
      <c r="T52" s="18">
        <v>2.1</v>
      </c>
      <c r="U52" s="56">
        <v>3.8</v>
      </c>
    </row>
    <row r="53" spans="1:21" x14ac:dyDescent="0.45">
      <c r="A53" s="49">
        <f t="shared" si="4"/>
        <v>2020</v>
      </c>
      <c r="B53" s="50">
        <f t="shared" si="10"/>
        <v>10</v>
      </c>
      <c r="C53" s="50">
        <f t="shared" si="11"/>
        <v>3</v>
      </c>
      <c r="D53" s="50">
        <f t="shared" si="6"/>
        <v>3</v>
      </c>
      <c r="E53" s="51">
        <f t="shared" si="7"/>
        <v>44107.124999999876</v>
      </c>
      <c r="F53" s="58">
        <v>0.8</v>
      </c>
      <c r="G53" s="71" t="s">
        <v>27</v>
      </c>
      <c r="H53" s="58">
        <v>3.6</v>
      </c>
      <c r="I53" s="59">
        <v>2.6</v>
      </c>
      <c r="J53" s="71" t="s">
        <v>27</v>
      </c>
      <c r="K53" s="59">
        <v>6.9</v>
      </c>
      <c r="N53" s="23">
        <f t="shared" si="0"/>
        <v>0.8</v>
      </c>
      <c r="O53" s="23">
        <f t="shared" si="1"/>
        <v>3.6</v>
      </c>
      <c r="P53" s="17">
        <f t="shared" si="2"/>
        <v>2.6</v>
      </c>
      <c r="Q53" s="17">
        <f t="shared" si="3"/>
        <v>6.9</v>
      </c>
      <c r="R53" s="18">
        <v>2.6</v>
      </c>
      <c r="S53" s="18">
        <v>6.9</v>
      </c>
      <c r="T53" s="18">
        <v>0.8</v>
      </c>
      <c r="U53" s="56">
        <v>3.6</v>
      </c>
    </row>
    <row r="54" spans="1:21" x14ac:dyDescent="0.45">
      <c r="A54" s="49">
        <f t="shared" si="4"/>
        <v>2020</v>
      </c>
      <c r="B54" s="50">
        <f t="shared" si="10"/>
        <v>10</v>
      </c>
      <c r="C54" s="50">
        <f t="shared" si="11"/>
        <v>3</v>
      </c>
      <c r="D54" s="50">
        <f t="shared" si="6"/>
        <v>4</v>
      </c>
      <c r="E54" s="51">
        <f t="shared" si="7"/>
        <v>44107.166666666541</v>
      </c>
      <c r="F54" s="58">
        <v>4.5</v>
      </c>
      <c r="G54" s="71" t="s">
        <v>27</v>
      </c>
      <c r="H54" s="58">
        <v>3.6</v>
      </c>
      <c r="I54" s="59">
        <v>12.8</v>
      </c>
      <c r="J54" s="71" t="s">
        <v>27</v>
      </c>
      <c r="K54" s="59">
        <v>7.1</v>
      </c>
      <c r="N54" s="23">
        <f t="shared" si="0"/>
        <v>4.5</v>
      </c>
      <c r="O54" s="23">
        <f t="shared" si="1"/>
        <v>3.6</v>
      </c>
      <c r="P54" s="17">
        <f t="shared" si="2"/>
        <v>12.8</v>
      </c>
      <c r="Q54" s="17">
        <f t="shared" si="3"/>
        <v>7.1</v>
      </c>
      <c r="R54" s="18">
        <v>12.8</v>
      </c>
      <c r="S54" s="18">
        <v>7.1</v>
      </c>
      <c r="T54" s="18">
        <v>4.5</v>
      </c>
      <c r="U54" s="56">
        <v>3.6</v>
      </c>
    </row>
    <row r="55" spans="1:21" x14ac:dyDescent="0.45">
      <c r="A55" s="49">
        <f t="shared" si="4"/>
        <v>2020</v>
      </c>
      <c r="B55" s="50">
        <f t="shared" si="10"/>
        <v>10</v>
      </c>
      <c r="C55" s="50">
        <f t="shared" si="11"/>
        <v>3</v>
      </c>
      <c r="D55" s="50">
        <f t="shared" si="6"/>
        <v>5</v>
      </c>
      <c r="E55" s="51">
        <f t="shared" si="7"/>
        <v>44107.208333333205</v>
      </c>
      <c r="F55" s="58">
        <v>2.8</v>
      </c>
      <c r="G55" s="71" t="s">
        <v>27</v>
      </c>
      <c r="H55" s="58">
        <v>3.8</v>
      </c>
      <c r="I55" s="59">
        <v>7.4</v>
      </c>
      <c r="J55" s="71" t="s">
        <v>27</v>
      </c>
      <c r="K55" s="59">
        <v>7.5</v>
      </c>
      <c r="N55" s="23">
        <f t="shared" si="0"/>
        <v>2.8</v>
      </c>
      <c r="O55" s="23">
        <f t="shared" si="1"/>
        <v>3.8</v>
      </c>
      <c r="P55" s="17">
        <f t="shared" si="2"/>
        <v>7.4</v>
      </c>
      <c r="Q55" s="17">
        <f t="shared" si="3"/>
        <v>7.5</v>
      </c>
      <c r="R55" s="18">
        <v>7.4</v>
      </c>
      <c r="S55" s="18">
        <v>7.5</v>
      </c>
      <c r="T55" s="18">
        <v>2.8</v>
      </c>
      <c r="U55" s="56">
        <v>3.8</v>
      </c>
    </row>
    <row r="56" spans="1:21" x14ac:dyDescent="0.45">
      <c r="A56" s="49">
        <f t="shared" si="4"/>
        <v>2020</v>
      </c>
      <c r="B56" s="50">
        <f t="shared" si="10"/>
        <v>10</v>
      </c>
      <c r="C56" s="50">
        <f t="shared" si="11"/>
        <v>3</v>
      </c>
      <c r="D56" s="50">
        <f t="shared" si="6"/>
        <v>6</v>
      </c>
      <c r="E56" s="51">
        <f t="shared" si="7"/>
        <v>44107.249999999869</v>
      </c>
      <c r="F56" s="58">
        <v>1.9</v>
      </c>
      <c r="G56" s="71" t="s">
        <v>27</v>
      </c>
      <c r="H56" s="58">
        <v>3.8</v>
      </c>
      <c r="I56" s="59">
        <v>5.7</v>
      </c>
      <c r="J56" s="71" t="s">
        <v>27</v>
      </c>
      <c r="K56" s="59">
        <v>7.5</v>
      </c>
      <c r="N56" s="23">
        <f t="shared" si="0"/>
        <v>1.9</v>
      </c>
      <c r="O56" s="23">
        <f t="shared" si="1"/>
        <v>3.8</v>
      </c>
      <c r="P56" s="17">
        <f t="shared" si="2"/>
        <v>5.7</v>
      </c>
      <c r="Q56" s="17">
        <f t="shared" si="3"/>
        <v>7.5</v>
      </c>
      <c r="R56" s="18">
        <v>5.7</v>
      </c>
      <c r="S56" s="18">
        <v>7.5</v>
      </c>
      <c r="T56" s="18">
        <v>1.9</v>
      </c>
      <c r="U56" s="56">
        <v>3.8</v>
      </c>
    </row>
    <row r="57" spans="1:21" x14ac:dyDescent="0.45">
      <c r="A57" s="49">
        <f t="shared" si="4"/>
        <v>2020</v>
      </c>
      <c r="B57" s="50">
        <f t="shared" si="10"/>
        <v>10</v>
      </c>
      <c r="C57" s="50">
        <f t="shared" si="11"/>
        <v>3</v>
      </c>
      <c r="D57" s="50">
        <f t="shared" si="6"/>
        <v>7</v>
      </c>
      <c r="E57" s="51">
        <f t="shared" si="7"/>
        <v>44107.291666666533</v>
      </c>
      <c r="F57" s="58">
        <v>7.3</v>
      </c>
      <c r="G57" s="71" t="s">
        <v>27</v>
      </c>
      <c r="H57" s="58">
        <v>4.0999999999999996</v>
      </c>
      <c r="I57" s="59">
        <v>36.6</v>
      </c>
      <c r="J57" s="71" t="s">
        <v>27</v>
      </c>
      <c r="K57" s="59">
        <v>8.9</v>
      </c>
      <c r="N57" s="23">
        <f t="shared" si="0"/>
        <v>7.3</v>
      </c>
      <c r="O57" s="23">
        <f t="shared" si="1"/>
        <v>4.0999999999999996</v>
      </c>
      <c r="P57" s="17">
        <f t="shared" si="2"/>
        <v>36.6</v>
      </c>
      <c r="Q57" s="17">
        <f t="shared" si="3"/>
        <v>8.9</v>
      </c>
      <c r="R57" s="18">
        <v>36.6</v>
      </c>
      <c r="S57" s="18">
        <v>8.9</v>
      </c>
      <c r="T57" s="18">
        <v>7.3</v>
      </c>
      <c r="U57" s="56">
        <v>4.0999999999999996</v>
      </c>
    </row>
    <row r="58" spans="1:21" x14ac:dyDescent="0.45">
      <c r="A58" s="49">
        <f t="shared" si="4"/>
        <v>2020</v>
      </c>
      <c r="B58" s="50">
        <f t="shared" si="10"/>
        <v>10</v>
      </c>
      <c r="C58" s="50">
        <f t="shared" si="11"/>
        <v>3</v>
      </c>
      <c r="D58" s="50">
        <f t="shared" si="6"/>
        <v>8</v>
      </c>
      <c r="E58" s="51">
        <f t="shared" si="7"/>
        <v>44107.333333333198</v>
      </c>
      <c r="F58" s="58">
        <v>5</v>
      </c>
      <c r="G58" s="71" t="s">
        <v>27</v>
      </c>
      <c r="H58" s="58">
        <v>4.0999999999999996</v>
      </c>
      <c r="I58" s="59">
        <v>12.7</v>
      </c>
      <c r="J58" s="71" t="s">
        <v>27</v>
      </c>
      <c r="K58" s="59">
        <v>9.1999999999999993</v>
      </c>
      <c r="N58" s="23">
        <f t="shared" si="0"/>
        <v>5</v>
      </c>
      <c r="O58" s="23">
        <f t="shared" si="1"/>
        <v>4.0999999999999996</v>
      </c>
      <c r="P58" s="17">
        <f t="shared" si="2"/>
        <v>12.7</v>
      </c>
      <c r="Q58" s="17">
        <f t="shared" si="3"/>
        <v>9.1999999999999993</v>
      </c>
      <c r="R58" s="18">
        <v>12.7</v>
      </c>
      <c r="S58" s="18">
        <v>9.1999999999999993</v>
      </c>
      <c r="T58" s="18">
        <v>5</v>
      </c>
      <c r="U58" s="56">
        <v>4.0999999999999996</v>
      </c>
    </row>
    <row r="59" spans="1:21" x14ac:dyDescent="0.45">
      <c r="A59" s="49">
        <f t="shared" si="4"/>
        <v>2020</v>
      </c>
      <c r="B59" s="50">
        <f t="shared" si="10"/>
        <v>10</v>
      </c>
      <c r="C59" s="50">
        <f t="shared" si="11"/>
        <v>3</v>
      </c>
      <c r="D59" s="50">
        <f t="shared" si="6"/>
        <v>9</v>
      </c>
      <c r="E59" s="51">
        <f t="shared" si="7"/>
        <v>44107.374999999862</v>
      </c>
      <c r="F59" s="58">
        <v>4.4000000000000004</v>
      </c>
      <c r="G59" s="71" t="s">
        <v>27</v>
      </c>
      <c r="H59" s="58">
        <v>4.2</v>
      </c>
      <c r="I59" s="59">
        <v>8.8000000000000007</v>
      </c>
      <c r="J59" s="71" t="s">
        <v>27</v>
      </c>
      <c r="K59" s="59">
        <v>9.5</v>
      </c>
      <c r="N59" s="23">
        <f t="shared" si="0"/>
        <v>4.4000000000000004</v>
      </c>
      <c r="O59" s="23">
        <f t="shared" si="1"/>
        <v>4.2</v>
      </c>
      <c r="P59" s="17">
        <f t="shared" si="2"/>
        <v>8.8000000000000007</v>
      </c>
      <c r="Q59" s="17">
        <f t="shared" si="3"/>
        <v>9.5</v>
      </c>
      <c r="R59" s="18">
        <v>8.8000000000000007</v>
      </c>
      <c r="S59" s="18">
        <v>9.5</v>
      </c>
      <c r="T59" s="18">
        <v>4.4000000000000004</v>
      </c>
      <c r="U59" s="56">
        <v>4.2</v>
      </c>
    </row>
    <row r="60" spans="1:21" x14ac:dyDescent="0.45">
      <c r="A60" s="49">
        <f t="shared" si="4"/>
        <v>2020</v>
      </c>
      <c r="B60" s="50">
        <f t="shared" si="10"/>
        <v>10</v>
      </c>
      <c r="C60" s="50">
        <f t="shared" si="11"/>
        <v>3</v>
      </c>
      <c r="D60" s="50">
        <f t="shared" si="6"/>
        <v>10</v>
      </c>
      <c r="E60" s="51">
        <f t="shared" si="7"/>
        <v>44107.416666666526</v>
      </c>
      <c r="F60" s="58">
        <v>7.8</v>
      </c>
      <c r="G60" s="71" t="s">
        <v>27</v>
      </c>
      <c r="H60" s="58">
        <v>4.3</v>
      </c>
      <c r="I60" s="59">
        <v>10.8</v>
      </c>
      <c r="J60" s="71" t="s">
        <v>27</v>
      </c>
      <c r="K60" s="59">
        <v>9.6</v>
      </c>
      <c r="N60" s="23">
        <f t="shared" si="0"/>
        <v>7.8</v>
      </c>
      <c r="O60" s="23">
        <f t="shared" si="1"/>
        <v>4.3</v>
      </c>
      <c r="P60" s="17">
        <f t="shared" si="2"/>
        <v>10.8</v>
      </c>
      <c r="Q60" s="17">
        <f t="shared" si="3"/>
        <v>9.6</v>
      </c>
      <c r="R60" s="18">
        <v>10.8</v>
      </c>
      <c r="S60" s="18">
        <v>9.6</v>
      </c>
      <c r="T60" s="18">
        <v>7.8</v>
      </c>
      <c r="U60" s="56">
        <v>4.3</v>
      </c>
    </row>
    <row r="61" spans="1:21" x14ac:dyDescent="0.45">
      <c r="A61" s="49">
        <f t="shared" si="4"/>
        <v>2020</v>
      </c>
      <c r="B61" s="50">
        <f t="shared" si="10"/>
        <v>10</v>
      </c>
      <c r="C61" s="50">
        <f t="shared" si="11"/>
        <v>3</v>
      </c>
      <c r="D61" s="50">
        <f t="shared" si="6"/>
        <v>11</v>
      </c>
      <c r="E61" s="51">
        <f t="shared" si="7"/>
        <v>44107.45833333319</v>
      </c>
      <c r="F61" s="58">
        <v>7.2</v>
      </c>
      <c r="G61" s="71" t="s">
        <v>27</v>
      </c>
      <c r="H61" s="58">
        <v>4.5</v>
      </c>
      <c r="I61" s="59">
        <v>11.3</v>
      </c>
      <c r="J61" s="71" t="s">
        <v>27</v>
      </c>
      <c r="K61" s="59">
        <v>9.9</v>
      </c>
      <c r="N61" s="23">
        <f t="shared" si="0"/>
        <v>7.2</v>
      </c>
      <c r="O61" s="23">
        <f t="shared" si="1"/>
        <v>4.5</v>
      </c>
      <c r="P61" s="17">
        <f t="shared" si="2"/>
        <v>11.3</v>
      </c>
      <c r="Q61" s="17">
        <f t="shared" si="3"/>
        <v>9.9</v>
      </c>
      <c r="R61" s="18">
        <v>11.3</v>
      </c>
      <c r="S61" s="18">
        <v>9.9</v>
      </c>
      <c r="T61" s="18">
        <v>7.2</v>
      </c>
      <c r="U61" s="56">
        <v>4.5</v>
      </c>
    </row>
    <row r="62" spans="1:21" x14ac:dyDescent="0.45">
      <c r="A62" s="49">
        <f t="shared" si="4"/>
        <v>2020</v>
      </c>
      <c r="B62" s="50">
        <f t="shared" si="10"/>
        <v>10</v>
      </c>
      <c r="C62" s="50">
        <f t="shared" si="11"/>
        <v>3</v>
      </c>
      <c r="D62" s="50">
        <f t="shared" si="6"/>
        <v>12</v>
      </c>
      <c r="E62" s="51">
        <f t="shared" si="7"/>
        <v>44107.499999999854</v>
      </c>
      <c r="F62" s="58">
        <v>5.8</v>
      </c>
      <c r="G62" s="71" t="s">
        <v>27</v>
      </c>
      <c r="H62" s="58">
        <v>4.5</v>
      </c>
      <c r="I62" s="59">
        <v>9.9</v>
      </c>
      <c r="J62" s="71" t="s">
        <v>27</v>
      </c>
      <c r="K62" s="59">
        <v>10</v>
      </c>
      <c r="N62" s="23">
        <f t="shared" si="0"/>
        <v>5.8</v>
      </c>
      <c r="O62" s="23">
        <f t="shared" si="1"/>
        <v>4.5</v>
      </c>
      <c r="P62" s="17">
        <f t="shared" si="2"/>
        <v>9.9</v>
      </c>
      <c r="Q62" s="17">
        <f t="shared" si="3"/>
        <v>10</v>
      </c>
      <c r="R62" s="18">
        <v>9.9</v>
      </c>
      <c r="S62" s="18">
        <v>10</v>
      </c>
      <c r="T62" s="18">
        <v>5.8</v>
      </c>
      <c r="U62" s="56">
        <v>4.5</v>
      </c>
    </row>
    <row r="63" spans="1:21" x14ac:dyDescent="0.45">
      <c r="A63" s="49">
        <f t="shared" si="4"/>
        <v>2020</v>
      </c>
      <c r="B63" s="50">
        <f t="shared" si="10"/>
        <v>10</v>
      </c>
      <c r="C63" s="50">
        <f t="shared" si="11"/>
        <v>3</v>
      </c>
      <c r="D63" s="50">
        <f t="shared" si="6"/>
        <v>13</v>
      </c>
      <c r="E63" s="51">
        <f t="shared" si="7"/>
        <v>44107.541666666519</v>
      </c>
      <c r="F63" s="58">
        <v>9.3000000000000007</v>
      </c>
      <c r="G63" s="71" t="s">
        <v>27</v>
      </c>
      <c r="H63" s="58">
        <v>4.9000000000000004</v>
      </c>
      <c r="I63" s="59">
        <v>13.3</v>
      </c>
      <c r="J63" s="71" t="s">
        <v>27</v>
      </c>
      <c r="K63" s="59">
        <v>10.5</v>
      </c>
      <c r="N63" s="23">
        <f t="shared" si="0"/>
        <v>9.3000000000000007</v>
      </c>
      <c r="O63" s="23">
        <f t="shared" si="1"/>
        <v>4.9000000000000004</v>
      </c>
      <c r="P63" s="17">
        <f t="shared" si="2"/>
        <v>13.3</v>
      </c>
      <c r="Q63" s="17">
        <f t="shared" si="3"/>
        <v>10.5</v>
      </c>
      <c r="R63" s="18">
        <v>13.3</v>
      </c>
      <c r="S63" s="18">
        <v>10.5</v>
      </c>
      <c r="T63" s="18">
        <v>9.3000000000000007</v>
      </c>
      <c r="U63" s="56">
        <v>4.9000000000000004</v>
      </c>
    </row>
    <row r="64" spans="1:21" x14ac:dyDescent="0.45">
      <c r="A64" s="49">
        <f t="shared" si="4"/>
        <v>2020</v>
      </c>
      <c r="B64" s="50">
        <f t="shared" si="10"/>
        <v>10</v>
      </c>
      <c r="C64" s="50">
        <f t="shared" si="11"/>
        <v>3</v>
      </c>
      <c r="D64" s="50">
        <f t="shared" si="6"/>
        <v>14</v>
      </c>
      <c r="E64" s="51">
        <f t="shared" si="7"/>
        <v>44107.583333333183</v>
      </c>
      <c r="F64" s="58">
        <v>8.1999999999999993</v>
      </c>
      <c r="G64" s="71" t="s">
        <v>27</v>
      </c>
      <c r="H64" s="58">
        <v>5.2</v>
      </c>
      <c r="I64" s="59">
        <v>12.6</v>
      </c>
      <c r="J64" s="71" t="s">
        <v>27</v>
      </c>
      <c r="K64" s="59">
        <v>11</v>
      </c>
      <c r="N64" s="23">
        <f t="shared" si="0"/>
        <v>8.1999999999999993</v>
      </c>
      <c r="O64" s="23">
        <f t="shared" si="1"/>
        <v>5.2</v>
      </c>
      <c r="P64" s="17">
        <f t="shared" si="2"/>
        <v>12.6</v>
      </c>
      <c r="Q64" s="17">
        <f t="shared" si="3"/>
        <v>11</v>
      </c>
      <c r="R64" s="18">
        <v>12.6</v>
      </c>
      <c r="S64" s="18">
        <v>11</v>
      </c>
      <c r="T64" s="18">
        <v>8.1999999999999993</v>
      </c>
      <c r="U64" s="56">
        <v>5.2</v>
      </c>
    </row>
    <row r="65" spans="1:21" x14ac:dyDescent="0.45">
      <c r="A65" s="49">
        <f t="shared" si="4"/>
        <v>2020</v>
      </c>
      <c r="B65" s="50">
        <f t="shared" si="10"/>
        <v>10</v>
      </c>
      <c r="C65" s="50">
        <f t="shared" si="11"/>
        <v>3</v>
      </c>
      <c r="D65" s="50">
        <f t="shared" si="6"/>
        <v>15</v>
      </c>
      <c r="E65" s="51">
        <f t="shared" si="7"/>
        <v>44107.624999999847</v>
      </c>
      <c r="F65" s="58">
        <v>8.6999999999999993</v>
      </c>
      <c r="G65" s="71" t="s">
        <v>27</v>
      </c>
      <c r="H65" s="58">
        <v>5.5</v>
      </c>
      <c r="I65" s="59">
        <v>16.5</v>
      </c>
      <c r="J65" s="71" t="s">
        <v>27</v>
      </c>
      <c r="K65" s="59">
        <v>11.5</v>
      </c>
      <c r="N65" s="23">
        <f t="shared" si="0"/>
        <v>8.6999999999999993</v>
      </c>
      <c r="O65" s="23">
        <f t="shared" si="1"/>
        <v>5.5</v>
      </c>
      <c r="P65" s="17">
        <f t="shared" si="2"/>
        <v>16.5</v>
      </c>
      <c r="Q65" s="17">
        <f t="shared" si="3"/>
        <v>11.5</v>
      </c>
      <c r="R65" s="18">
        <v>16.5</v>
      </c>
      <c r="S65" s="18">
        <v>11.5</v>
      </c>
      <c r="T65" s="18">
        <v>8.6999999999999993</v>
      </c>
      <c r="U65" s="56">
        <v>5.5</v>
      </c>
    </row>
    <row r="66" spans="1:21" x14ac:dyDescent="0.45">
      <c r="A66" s="49">
        <f t="shared" si="4"/>
        <v>2020</v>
      </c>
      <c r="B66" s="50">
        <f t="shared" si="10"/>
        <v>10</v>
      </c>
      <c r="C66" s="50">
        <f t="shared" si="11"/>
        <v>3</v>
      </c>
      <c r="D66" s="50">
        <f t="shared" si="6"/>
        <v>16</v>
      </c>
      <c r="E66" s="51">
        <f t="shared" si="7"/>
        <v>44107.666666666511</v>
      </c>
      <c r="F66" s="58">
        <v>12.8</v>
      </c>
      <c r="G66" s="71" t="s">
        <v>27</v>
      </c>
      <c r="H66" s="58">
        <v>5.7</v>
      </c>
      <c r="I66" s="59">
        <v>22</v>
      </c>
      <c r="J66" s="71" t="s">
        <v>27</v>
      </c>
      <c r="K66" s="59">
        <v>12</v>
      </c>
      <c r="N66" s="23">
        <f t="shared" ref="N66:N129" si="12">IF(G66="Valid", F66, NA())</f>
        <v>12.8</v>
      </c>
      <c r="O66" s="23">
        <f t="shared" ref="O66:O129" si="13">IF(G66="Valid", H66, NA())</f>
        <v>5.7</v>
      </c>
      <c r="P66" s="17">
        <f t="shared" ref="P66:P129" si="14">IF(J66="Valid", I66, NA())</f>
        <v>22</v>
      </c>
      <c r="Q66" s="17">
        <f t="shared" ref="Q66:Q129" si="15">IF(J66="Valid", K66, NA())</f>
        <v>12</v>
      </c>
      <c r="R66" s="18">
        <v>22</v>
      </c>
      <c r="S66" s="18">
        <v>12</v>
      </c>
      <c r="T66" s="18">
        <v>12.8</v>
      </c>
      <c r="U66" s="56">
        <v>5.7</v>
      </c>
    </row>
    <row r="67" spans="1:21" x14ac:dyDescent="0.45">
      <c r="A67" s="49">
        <f t="shared" si="4"/>
        <v>2020</v>
      </c>
      <c r="B67" s="50">
        <f t="shared" si="10"/>
        <v>10</v>
      </c>
      <c r="C67" s="50">
        <f t="shared" si="11"/>
        <v>3</v>
      </c>
      <c r="D67" s="50">
        <f t="shared" si="6"/>
        <v>17</v>
      </c>
      <c r="E67" s="51">
        <f t="shared" si="7"/>
        <v>44107.708333333176</v>
      </c>
      <c r="F67" s="58">
        <v>11.2</v>
      </c>
      <c r="G67" s="71" t="s">
        <v>27</v>
      </c>
      <c r="H67" s="58">
        <v>5.9</v>
      </c>
      <c r="I67" s="59">
        <v>21.5</v>
      </c>
      <c r="J67" s="71" t="s">
        <v>27</v>
      </c>
      <c r="K67" s="59">
        <v>12.6</v>
      </c>
      <c r="N67" s="23">
        <f t="shared" si="12"/>
        <v>11.2</v>
      </c>
      <c r="O67" s="23">
        <f t="shared" si="13"/>
        <v>5.9</v>
      </c>
      <c r="P67" s="17">
        <f t="shared" si="14"/>
        <v>21.5</v>
      </c>
      <c r="Q67" s="17">
        <f t="shared" si="15"/>
        <v>12.6</v>
      </c>
      <c r="R67" s="18">
        <v>21.5</v>
      </c>
      <c r="S67" s="18">
        <v>12.6</v>
      </c>
      <c r="T67" s="18">
        <v>11.2</v>
      </c>
      <c r="U67" s="56">
        <v>5.9</v>
      </c>
    </row>
    <row r="68" spans="1:21" x14ac:dyDescent="0.45">
      <c r="A68" s="49">
        <f t="shared" ref="A68:A131" si="16">A67</f>
        <v>2020</v>
      </c>
      <c r="B68" s="50">
        <f t="shared" si="10"/>
        <v>10</v>
      </c>
      <c r="C68" s="50">
        <f t="shared" si="11"/>
        <v>3</v>
      </c>
      <c r="D68" s="50">
        <f t="shared" ref="D68:D131" si="17">IF(D67=23,0,D67+1)</f>
        <v>18</v>
      </c>
      <c r="E68" s="51">
        <f t="shared" ref="E68:E131" si="18">E67+0.0416666666666666</f>
        <v>44107.74999999984</v>
      </c>
      <c r="F68" s="58">
        <v>7.1</v>
      </c>
      <c r="G68" s="71" t="s">
        <v>27</v>
      </c>
      <c r="H68" s="58">
        <v>5.6</v>
      </c>
      <c r="I68" s="59">
        <v>15.4</v>
      </c>
      <c r="J68" s="71" t="s">
        <v>27</v>
      </c>
      <c r="K68" s="59">
        <v>12.5</v>
      </c>
      <c r="N68" s="23">
        <f t="shared" si="12"/>
        <v>7.1</v>
      </c>
      <c r="O68" s="23">
        <f t="shared" si="13"/>
        <v>5.6</v>
      </c>
      <c r="P68" s="17">
        <f t="shared" si="14"/>
        <v>15.4</v>
      </c>
      <c r="Q68" s="17">
        <f t="shared" si="15"/>
        <v>12.5</v>
      </c>
      <c r="R68" s="18">
        <v>15.4</v>
      </c>
      <c r="S68" s="18">
        <v>12.5</v>
      </c>
      <c r="T68" s="18">
        <v>7.1</v>
      </c>
      <c r="U68" s="56">
        <v>5.6</v>
      </c>
    </row>
    <row r="69" spans="1:21" x14ac:dyDescent="0.45">
      <c r="A69" s="49">
        <f t="shared" si="16"/>
        <v>2020</v>
      </c>
      <c r="B69" s="50">
        <f t="shared" si="10"/>
        <v>10</v>
      </c>
      <c r="C69" s="50">
        <f t="shared" si="11"/>
        <v>3</v>
      </c>
      <c r="D69" s="50">
        <f t="shared" si="17"/>
        <v>19</v>
      </c>
      <c r="E69" s="51">
        <f t="shared" si="18"/>
        <v>44107.791666666504</v>
      </c>
      <c r="F69" s="58">
        <v>25.7</v>
      </c>
      <c r="G69" s="71" t="s">
        <v>27</v>
      </c>
      <c r="H69" s="58">
        <v>6.4</v>
      </c>
      <c r="I69" s="59">
        <v>65.2</v>
      </c>
      <c r="J69" s="71" t="s">
        <v>27</v>
      </c>
      <c r="K69" s="59">
        <v>14</v>
      </c>
      <c r="N69" s="23">
        <f t="shared" si="12"/>
        <v>25.7</v>
      </c>
      <c r="O69" s="23">
        <f t="shared" si="13"/>
        <v>6.4</v>
      </c>
      <c r="P69" s="17">
        <f t="shared" si="14"/>
        <v>65.2</v>
      </c>
      <c r="Q69" s="17">
        <f t="shared" si="15"/>
        <v>14</v>
      </c>
      <c r="R69" s="18">
        <v>65.2</v>
      </c>
      <c r="S69" s="18">
        <v>14</v>
      </c>
      <c r="T69" s="18">
        <v>25.7</v>
      </c>
      <c r="U69" s="56">
        <v>6.4</v>
      </c>
    </row>
    <row r="70" spans="1:21" x14ac:dyDescent="0.45">
      <c r="A70" s="49">
        <f t="shared" si="16"/>
        <v>2020</v>
      </c>
      <c r="B70" s="50">
        <f t="shared" si="10"/>
        <v>10</v>
      </c>
      <c r="C70" s="50">
        <f t="shared" si="11"/>
        <v>3</v>
      </c>
      <c r="D70" s="50">
        <f t="shared" si="17"/>
        <v>20</v>
      </c>
      <c r="E70" s="51">
        <f t="shared" si="18"/>
        <v>44107.833333333168</v>
      </c>
      <c r="F70" s="58">
        <v>9.5</v>
      </c>
      <c r="G70" s="71" t="s">
        <v>27</v>
      </c>
      <c r="H70" s="58">
        <v>6.6</v>
      </c>
      <c r="I70" s="59">
        <v>29</v>
      </c>
      <c r="J70" s="71" t="s">
        <v>27</v>
      </c>
      <c r="K70" s="68">
        <v>14.4</v>
      </c>
      <c r="N70" s="23">
        <f t="shared" si="12"/>
        <v>9.5</v>
      </c>
      <c r="O70" s="23">
        <f t="shared" si="13"/>
        <v>6.6</v>
      </c>
      <c r="P70" s="17">
        <f t="shared" si="14"/>
        <v>29</v>
      </c>
      <c r="Q70" s="17">
        <f t="shared" si="15"/>
        <v>14.4</v>
      </c>
      <c r="R70" s="18">
        <v>29</v>
      </c>
      <c r="S70" s="18">
        <v>14.4</v>
      </c>
      <c r="T70" s="18">
        <v>9.5</v>
      </c>
      <c r="U70" s="56">
        <v>6.6</v>
      </c>
    </row>
    <row r="71" spans="1:21" x14ac:dyDescent="0.45">
      <c r="A71" s="49">
        <f t="shared" si="16"/>
        <v>2020</v>
      </c>
      <c r="B71" s="50">
        <f t="shared" si="10"/>
        <v>10</v>
      </c>
      <c r="C71" s="50">
        <f t="shared" si="11"/>
        <v>3</v>
      </c>
      <c r="D71" s="50">
        <f t="shared" si="17"/>
        <v>21</v>
      </c>
      <c r="E71" s="51">
        <f t="shared" si="18"/>
        <v>44107.874999999833</v>
      </c>
      <c r="F71" s="58">
        <v>13</v>
      </c>
      <c r="G71" s="71" t="s">
        <v>27</v>
      </c>
      <c r="H71" s="58">
        <v>6.8</v>
      </c>
      <c r="I71" s="59">
        <v>20</v>
      </c>
      <c r="J71" s="71" t="s">
        <v>27</v>
      </c>
      <c r="K71" s="68">
        <v>14.7</v>
      </c>
      <c r="N71" s="23">
        <f t="shared" si="12"/>
        <v>13</v>
      </c>
      <c r="O71" s="23">
        <f t="shared" si="13"/>
        <v>6.8</v>
      </c>
      <c r="P71" s="17">
        <f t="shared" si="14"/>
        <v>20</v>
      </c>
      <c r="Q71" s="17">
        <f t="shared" si="15"/>
        <v>14.7</v>
      </c>
      <c r="R71" s="18">
        <v>20</v>
      </c>
      <c r="S71" s="18">
        <v>14.7</v>
      </c>
      <c r="T71" s="18">
        <v>13</v>
      </c>
      <c r="U71" s="56">
        <v>6.8</v>
      </c>
    </row>
    <row r="72" spans="1:21" x14ac:dyDescent="0.45">
      <c r="A72" s="49">
        <f t="shared" si="16"/>
        <v>2020</v>
      </c>
      <c r="B72" s="50">
        <f t="shared" si="10"/>
        <v>10</v>
      </c>
      <c r="C72" s="50">
        <f t="shared" si="11"/>
        <v>3</v>
      </c>
      <c r="D72" s="50">
        <f t="shared" si="17"/>
        <v>22</v>
      </c>
      <c r="E72" s="51">
        <f t="shared" si="18"/>
        <v>44107.916666666497</v>
      </c>
      <c r="F72" s="58">
        <v>10</v>
      </c>
      <c r="G72" s="71" t="s">
        <v>27</v>
      </c>
      <c r="H72" s="58">
        <v>7</v>
      </c>
      <c r="I72" s="59">
        <v>14.8</v>
      </c>
      <c r="J72" s="71" t="s">
        <v>27</v>
      </c>
      <c r="K72" s="68">
        <v>15.1</v>
      </c>
      <c r="N72" s="23">
        <f t="shared" si="12"/>
        <v>10</v>
      </c>
      <c r="O72" s="23">
        <f t="shared" si="13"/>
        <v>7</v>
      </c>
      <c r="P72" s="17">
        <f t="shared" si="14"/>
        <v>14.8</v>
      </c>
      <c r="Q72" s="17">
        <f t="shared" si="15"/>
        <v>15.1</v>
      </c>
      <c r="R72" s="18">
        <v>14.8</v>
      </c>
      <c r="S72" s="18">
        <v>15.1</v>
      </c>
      <c r="T72" s="18">
        <v>10</v>
      </c>
      <c r="U72" s="56">
        <v>7</v>
      </c>
    </row>
    <row r="73" spans="1:21" x14ac:dyDescent="0.45">
      <c r="A73" s="49">
        <f t="shared" si="16"/>
        <v>2020</v>
      </c>
      <c r="B73" s="50">
        <f t="shared" si="10"/>
        <v>10</v>
      </c>
      <c r="C73" s="50">
        <f t="shared" si="11"/>
        <v>3</v>
      </c>
      <c r="D73" s="50">
        <f t="shared" si="17"/>
        <v>23</v>
      </c>
      <c r="E73" s="51">
        <f t="shared" si="18"/>
        <v>44107.958333333161</v>
      </c>
      <c r="F73" s="58">
        <v>7.7</v>
      </c>
      <c r="G73" s="71" t="s">
        <v>27</v>
      </c>
      <c r="H73" s="58">
        <v>7.3</v>
      </c>
      <c r="I73" s="59">
        <v>23.2</v>
      </c>
      <c r="J73" s="71" t="s">
        <v>27</v>
      </c>
      <c r="K73" s="68">
        <v>15.8</v>
      </c>
      <c r="N73" s="23">
        <f t="shared" si="12"/>
        <v>7.7</v>
      </c>
      <c r="O73" s="23">
        <f t="shared" si="13"/>
        <v>7.3</v>
      </c>
      <c r="P73" s="17">
        <f t="shared" si="14"/>
        <v>23.2</v>
      </c>
      <c r="Q73" s="17">
        <f t="shared" si="15"/>
        <v>15.8</v>
      </c>
      <c r="R73" s="18">
        <v>23.2</v>
      </c>
      <c r="S73" s="18">
        <v>15.8</v>
      </c>
      <c r="T73" s="18">
        <v>7.7</v>
      </c>
      <c r="U73" s="56">
        <v>7.3</v>
      </c>
    </row>
    <row r="74" spans="1:21" x14ac:dyDescent="0.45">
      <c r="A74" s="49">
        <f t="shared" si="16"/>
        <v>2020</v>
      </c>
      <c r="B74" s="50">
        <f t="shared" si="10"/>
        <v>10</v>
      </c>
      <c r="C74" s="50">
        <f t="shared" si="11"/>
        <v>4</v>
      </c>
      <c r="D74" s="50">
        <f t="shared" si="17"/>
        <v>0</v>
      </c>
      <c r="E74" s="51">
        <f t="shared" si="18"/>
        <v>44107.999999999825</v>
      </c>
      <c r="F74" s="62">
        <v>4.3</v>
      </c>
      <c r="G74" s="71" t="s">
        <v>27</v>
      </c>
      <c r="H74" s="58">
        <v>7.4</v>
      </c>
      <c r="I74" s="66">
        <v>8.6999999999999993</v>
      </c>
      <c r="J74" s="71" t="s">
        <v>27</v>
      </c>
      <c r="K74" s="68">
        <v>16.2</v>
      </c>
      <c r="N74" s="23">
        <f t="shared" si="12"/>
        <v>4.3</v>
      </c>
      <c r="O74" s="23">
        <f t="shared" si="13"/>
        <v>7.4</v>
      </c>
      <c r="P74" s="17">
        <f t="shared" si="14"/>
        <v>8.6999999999999993</v>
      </c>
      <c r="Q74" s="17">
        <f t="shared" si="15"/>
        <v>16.2</v>
      </c>
      <c r="R74" s="18">
        <v>8.6999999999999993</v>
      </c>
      <c r="S74" s="18">
        <v>16.2</v>
      </c>
      <c r="T74" s="18">
        <v>4.3</v>
      </c>
      <c r="U74" s="56">
        <v>7.4</v>
      </c>
    </row>
    <row r="75" spans="1:21" x14ac:dyDescent="0.45">
      <c r="A75" s="49">
        <f t="shared" si="16"/>
        <v>2020</v>
      </c>
      <c r="B75" s="50">
        <f t="shared" si="10"/>
        <v>10</v>
      </c>
      <c r="C75" s="50">
        <f t="shared" si="11"/>
        <v>4</v>
      </c>
      <c r="D75" s="50">
        <f t="shared" si="17"/>
        <v>1</v>
      </c>
      <c r="E75" s="51">
        <f t="shared" si="18"/>
        <v>44108.04166666649</v>
      </c>
      <c r="F75" s="62">
        <v>9.6999999999999993</v>
      </c>
      <c r="G75" s="71" t="s">
        <v>27</v>
      </c>
      <c r="H75" s="58">
        <v>7.7</v>
      </c>
      <c r="I75" s="66">
        <v>16.5</v>
      </c>
      <c r="J75" s="71" t="s">
        <v>27</v>
      </c>
      <c r="K75" s="68">
        <v>16.5</v>
      </c>
      <c r="N75" s="23">
        <f t="shared" si="12"/>
        <v>9.6999999999999993</v>
      </c>
      <c r="O75" s="23">
        <f t="shared" si="13"/>
        <v>7.7</v>
      </c>
      <c r="P75" s="17">
        <f t="shared" si="14"/>
        <v>16.5</v>
      </c>
      <c r="Q75" s="17">
        <f t="shared" si="15"/>
        <v>16.5</v>
      </c>
      <c r="R75" s="18">
        <v>16.5</v>
      </c>
      <c r="S75" s="18">
        <v>16.5</v>
      </c>
      <c r="T75" s="18">
        <v>9.6999999999999993</v>
      </c>
      <c r="U75" s="56">
        <v>7.7</v>
      </c>
    </row>
    <row r="76" spans="1:21" x14ac:dyDescent="0.45">
      <c r="A76" s="49">
        <f t="shared" si="16"/>
        <v>2020</v>
      </c>
      <c r="B76" s="50">
        <f t="shared" si="10"/>
        <v>10</v>
      </c>
      <c r="C76" s="50">
        <f t="shared" si="11"/>
        <v>4</v>
      </c>
      <c r="D76" s="50">
        <f t="shared" si="17"/>
        <v>2</v>
      </c>
      <c r="E76" s="51">
        <f t="shared" si="18"/>
        <v>44108.083333333154</v>
      </c>
      <c r="F76" s="62" t="e">
        <f>NA()</f>
        <v>#N/A</v>
      </c>
      <c r="G76" s="71" t="s">
        <v>28</v>
      </c>
      <c r="H76" s="58" t="e">
        <f>NA()</f>
        <v>#N/A</v>
      </c>
      <c r="I76" s="66" t="e">
        <f>NA()</f>
        <v>#N/A</v>
      </c>
      <c r="J76" s="71" t="s">
        <v>28</v>
      </c>
      <c r="K76" s="68" t="e">
        <f>NA()</f>
        <v>#N/A</v>
      </c>
      <c r="L76" s="18" t="s">
        <v>87</v>
      </c>
      <c r="M76" s="19" t="s">
        <v>88</v>
      </c>
      <c r="N76" s="23" t="e">
        <f t="shared" si="12"/>
        <v>#N/A</v>
      </c>
      <c r="O76" s="23" t="e">
        <f t="shared" si="13"/>
        <v>#N/A</v>
      </c>
      <c r="P76" s="17" t="e">
        <f t="shared" si="14"/>
        <v>#N/A</v>
      </c>
      <c r="Q76" s="17" t="e">
        <f t="shared" si="15"/>
        <v>#N/A</v>
      </c>
    </row>
    <row r="77" spans="1:21" x14ac:dyDescent="0.45">
      <c r="A77" s="49">
        <f t="shared" si="16"/>
        <v>2020</v>
      </c>
      <c r="B77" s="50">
        <f t="shared" si="10"/>
        <v>10</v>
      </c>
      <c r="C77" s="50">
        <f t="shared" si="11"/>
        <v>4</v>
      </c>
      <c r="D77" s="50">
        <f t="shared" si="17"/>
        <v>3</v>
      </c>
      <c r="E77" s="51">
        <f t="shared" si="18"/>
        <v>44108.124999999818</v>
      </c>
      <c r="F77" s="62">
        <v>7.2</v>
      </c>
      <c r="G77" s="71" t="s">
        <v>27</v>
      </c>
      <c r="H77" s="58">
        <v>7.8</v>
      </c>
      <c r="I77" s="66">
        <v>9.4</v>
      </c>
      <c r="J77" s="71" t="s">
        <v>27</v>
      </c>
      <c r="K77" s="68">
        <v>16.5</v>
      </c>
      <c r="N77" s="23">
        <f t="shared" si="12"/>
        <v>7.2</v>
      </c>
      <c r="O77" s="23">
        <f t="shared" si="13"/>
        <v>7.8</v>
      </c>
      <c r="P77" s="17">
        <f t="shared" si="14"/>
        <v>9.4</v>
      </c>
      <c r="Q77" s="17">
        <f t="shared" si="15"/>
        <v>16.5</v>
      </c>
      <c r="R77" s="18">
        <v>9.4</v>
      </c>
      <c r="S77" s="18">
        <v>16.5</v>
      </c>
      <c r="T77" s="18">
        <v>7.2</v>
      </c>
      <c r="U77" s="56">
        <v>7.8</v>
      </c>
    </row>
    <row r="78" spans="1:21" x14ac:dyDescent="0.45">
      <c r="A78" s="49">
        <f t="shared" si="16"/>
        <v>2020</v>
      </c>
      <c r="B78" s="50">
        <f t="shared" si="10"/>
        <v>10</v>
      </c>
      <c r="C78" s="50">
        <f t="shared" si="11"/>
        <v>4</v>
      </c>
      <c r="D78" s="50">
        <f t="shared" si="17"/>
        <v>4</v>
      </c>
      <c r="E78" s="51">
        <f t="shared" si="18"/>
        <v>44108.166666666482</v>
      </c>
      <c r="F78" s="62">
        <v>9.5</v>
      </c>
      <c r="G78" s="71" t="s">
        <v>27</v>
      </c>
      <c r="H78" s="58">
        <v>8.1</v>
      </c>
      <c r="I78" s="66">
        <v>11.9</v>
      </c>
      <c r="J78" s="71" t="s">
        <v>27</v>
      </c>
      <c r="K78" s="68">
        <v>16.899999999999999</v>
      </c>
      <c r="N78" s="23">
        <f t="shared" si="12"/>
        <v>9.5</v>
      </c>
      <c r="O78" s="23">
        <f t="shared" si="13"/>
        <v>8.1</v>
      </c>
      <c r="P78" s="17">
        <f t="shared" si="14"/>
        <v>11.9</v>
      </c>
      <c r="Q78" s="17">
        <f t="shared" si="15"/>
        <v>16.899999999999999</v>
      </c>
      <c r="R78" s="18">
        <v>11.9</v>
      </c>
      <c r="S78" s="18">
        <v>16.899999999999999</v>
      </c>
      <c r="T78" s="18">
        <v>9.5</v>
      </c>
      <c r="U78" s="56">
        <v>8.1</v>
      </c>
    </row>
    <row r="79" spans="1:21" x14ac:dyDescent="0.45">
      <c r="A79" s="49">
        <f t="shared" si="16"/>
        <v>2020</v>
      </c>
      <c r="B79" s="50">
        <f t="shared" si="10"/>
        <v>10</v>
      </c>
      <c r="C79" s="50">
        <f t="shared" si="11"/>
        <v>4</v>
      </c>
      <c r="D79" s="50">
        <f t="shared" si="17"/>
        <v>5</v>
      </c>
      <c r="E79" s="51">
        <f t="shared" si="18"/>
        <v>44108.208333333147</v>
      </c>
      <c r="F79" s="62">
        <v>5.4</v>
      </c>
      <c r="G79" s="71" t="s">
        <v>27</v>
      </c>
      <c r="H79" s="58">
        <v>8.1</v>
      </c>
      <c r="I79" s="66">
        <v>17.100000000000001</v>
      </c>
      <c r="J79" s="71" t="s">
        <v>27</v>
      </c>
      <c r="K79" s="68">
        <v>17</v>
      </c>
      <c r="N79" s="23">
        <f t="shared" si="12"/>
        <v>5.4</v>
      </c>
      <c r="O79" s="23">
        <f t="shared" si="13"/>
        <v>8.1</v>
      </c>
      <c r="P79" s="17">
        <f t="shared" si="14"/>
        <v>17.100000000000001</v>
      </c>
      <c r="Q79" s="17">
        <f t="shared" si="15"/>
        <v>17</v>
      </c>
      <c r="R79" s="18">
        <v>17.100000000000001</v>
      </c>
      <c r="S79" s="18">
        <v>17</v>
      </c>
      <c r="T79" s="18">
        <v>5.4</v>
      </c>
      <c r="U79" s="56">
        <v>8.1</v>
      </c>
    </row>
    <row r="80" spans="1:21" x14ac:dyDescent="0.45">
      <c r="A80" s="49">
        <f t="shared" si="16"/>
        <v>2020</v>
      </c>
      <c r="B80" s="50">
        <f t="shared" si="10"/>
        <v>10</v>
      </c>
      <c r="C80" s="50">
        <f t="shared" si="11"/>
        <v>4</v>
      </c>
      <c r="D80" s="50">
        <f t="shared" si="17"/>
        <v>6</v>
      </c>
      <c r="E80" s="51">
        <f t="shared" si="18"/>
        <v>44108.249999999811</v>
      </c>
      <c r="F80" s="62">
        <v>6.8</v>
      </c>
      <c r="G80" s="71" t="s">
        <v>27</v>
      </c>
      <c r="H80" s="58">
        <v>8.3000000000000007</v>
      </c>
      <c r="I80" s="66">
        <v>26.1</v>
      </c>
      <c r="J80" s="71" t="s">
        <v>27</v>
      </c>
      <c r="K80" s="68">
        <v>17.8</v>
      </c>
      <c r="N80" s="23">
        <f t="shared" si="12"/>
        <v>6.8</v>
      </c>
      <c r="O80" s="23">
        <f t="shared" si="13"/>
        <v>8.3000000000000007</v>
      </c>
      <c r="P80" s="17">
        <f t="shared" si="14"/>
        <v>26.1</v>
      </c>
      <c r="Q80" s="17">
        <f t="shared" si="15"/>
        <v>17.8</v>
      </c>
      <c r="R80" s="18">
        <v>26.1</v>
      </c>
      <c r="S80" s="18">
        <v>17.8</v>
      </c>
      <c r="T80" s="18">
        <v>6.8</v>
      </c>
      <c r="U80" s="56">
        <v>8.3000000000000007</v>
      </c>
    </row>
    <row r="81" spans="1:21" x14ac:dyDescent="0.45">
      <c r="A81" s="49">
        <f t="shared" si="16"/>
        <v>2020</v>
      </c>
      <c r="B81" s="50">
        <f t="shared" si="10"/>
        <v>10</v>
      </c>
      <c r="C81" s="50">
        <f t="shared" si="11"/>
        <v>4</v>
      </c>
      <c r="D81" s="50">
        <f t="shared" si="17"/>
        <v>7</v>
      </c>
      <c r="E81" s="51">
        <f t="shared" si="18"/>
        <v>44108.291666666475</v>
      </c>
      <c r="F81" s="62">
        <v>22.1</v>
      </c>
      <c r="G81" s="71" t="s">
        <v>27</v>
      </c>
      <c r="H81" s="58">
        <v>9.1</v>
      </c>
      <c r="I81" s="66">
        <v>122.9</v>
      </c>
      <c r="J81" s="71" t="s">
        <v>27</v>
      </c>
      <c r="K81" s="68">
        <v>22.6</v>
      </c>
      <c r="N81" s="23">
        <f t="shared" si="12"/>
        <v>22.1</v>
      </c>
      <c r="O81" s="23">
        <f t="shared" si="13"/>
        <v>9.1</v>
      </c>
      <c r="P81" s="17">
        <f t="shared" si="14"/>
        <v>122.9</v>
      </c>
      <c r="Q81" s="17">
        <f t="shared" si="15"/>
        <v>22.6</v>
      </c>
      <c r="R81" s="18">
        <v>122.9</v>
      </c>
      <c r="S81" s="18">
        <v>22.6</v>
      </c>
      <c r="T81" s="18">
        <v>22.1</v>
      </c>
      <c r="U81" s="56">
        <v>9.1</v>
      </c>
    </row>
    <row r="82" spans="1:21" x14ac:dyDescent="0.45">
      <c r="A82" s="49">
        <f t="shared" si="16"/>
        <v>2020</v>
      </c>
      <c r="B82" s="50">
        <f t="shared" si="10"/>
        <v>10</v>
      </c>
      <c r="C82" s="50">
        <f t="shared" si="11"/>
        <v>4</v>
      </c>
      <c r="D82" s="50">
        <f t="shared" si="17"/>
        <v>8</v>
      </c>
      <c r="E82" s="51">
        <f t="shared" si="18"/>
        <v>44108.333333333139</v>
      </c>
      <c r="F82" s="62">
        <v>6.2</v>
      </c>
      <c r="G82" s="71" t="s">
        <v>27</v>
      </c>
      <c r="H82" s="58">
        <v>9.1999999999999993</v>
      </c>
      <c r="I82" s="66">
        <v>23.4</v>
      </c>
      <c r="J82" s="71" t="s">
        <v>27</v>
      </c>
      <c r="K82" s="68">
        <v>22.4</v>
      </c>
      <c r="N82" s="23">
        <f t="shared" si="12"/>
        <v>6.2</v>
      </c>
      <c r="O82" s="23">
        <f t="shared" si="13"/>
        <v>9.1999999999999993</v>
      </c>
      <c r="P82" s="17">
        <f t="shared" si="14"/>
        <v>23.4</v>
      </c>
      <c r="Q82" s="17">
        <f t="shared" si="15"/>
        <v>22.4</v>
      </c>
      <c r="R82" s="18">
        <v>23.4</v>
      </c>
      <c r="S82" s="18">
        <v>22.4</v>
      </c>
      <c r="T82" s="18">
        <v>6.2</v>
      </c>
      <c r="U82" s="56">
        <v>9.1999999999999993</v>
      </c>
    </row>
    <row r="83" spans="1:21" x14ac:dyDescent="0.45">
      <c r="A83" s="49">
        <f t="shared" si="16"/>
        <v>2020</v>
      </c>
      <c r="B83" s="50">
        <f t="shared" si="10"/>
        <v>10</v>
      </c>
      <c r="C83" s="50">
        <f t="shared" si="11"/>
        <v>4</v>
      </c>
      <c r="D83" s="50">
        <f t="shared" si="17"/>
        <v>9</v>
      </c>
      <c r="E83" s="51">
        <f t="shared" si="18"/>
        <v>44108.374999999804</v>
      </c>
      <c r="F83" s="62">
        <v>8.5</v>
      </c>
      <c r="G83" s="71" t="s">
        <v>27</v>
      </c>
      <c r="H83" s="58">
        <v>9.5</v>
      </c>
      <c r="I83" s="66">
        <v>14.2</v>
      </c>
      <c r="J83" s="71" t="s">
        <v>27</v>
      </c>
      <c r="K83" s="68">
        <v>22.8</v>
      </c>
      <c r="N83" s="23">
        <f t="shared" si="12"/>
        <v>8.5</v>
      </c>
      <c r="O83" s="23">
        <f t="shared" si="13"/>
        <v>9.5</v>
      </c>
      <c r="P83" s="17">
        <f t="shared" si="14"/>
        <v>14.2</v>
      </c>
      <c r="Q83" s="17">
        <f t="shared" si="15"/>
        <v>22.8</v>
      </c>
      <c r="R83" s="18">
        <v>14.2</v>
      </c>
      <c r="S83" s="18">
        <v>22.8</v>
      </c>
      <c r="T83" s="18">
        <v>8.5</v>
      </c>
      <c r="U83" s="56">
        <v>9.5</v>
      </c>
    </row>
    <row r="84" spans="1:21" x14ac:dyDescent="0.45">
      <c r="A84" s="49">
        <f t="shared" si="16"/>
        <v>2020</v>
      </c>
      <c r="B84" s="50">
        <f t="shared" si="10"/>
        <v>10</v>
      </c>
      <c r="C84" s="50">
        <f t="shared" si="11"/>
        <v>4</v>
      </c>
      <c r="D84" s="50">
        <f t="shared" si="17"/>
        <v>10</v>
      </c>
      <c r="E84" s="51">
        <f t="shared" si="18"/>
        <v>44108.416666666468</v>
      </c>
      <c r="F84" s="62">
        <v>7.6</v>
      </c>
      <c r="G84" s="71" t="s">
        <v>27</v>
      </c>
      <c r="H84" s="58">
        <v>9.6999999999999993</v>
      </c>
      <c r="I84" s="66">
        <v>13.2</v>
      </c>
      <c r="J84" s="71" t="s">
        <v>27</v>
      </c>
      <c r="K84" s="68">
        <v>23.2</v>
      </c>
      <c r="N84" s="23">
        <f t="shared" si="12"/>
        <v>7.6</v>
      </c>
      <c r="O84" s="23">
        <f t="shared" si="13"/>
        <v>9.6999999999999993</v>
      </c>
      <c r="P84" s="17">
        <f t="shared" si="14"/>
        <v>13.2</v>
      </c>
      <c r="Q84" s="17">
        <f t="shared" si="15"/>
        <v>23.2</v>
      </c>
      <c r="R84" s="18">
        <v>13.2</v>
      </c>
      <c r="S84" s="18">
        <v>23.2</v>
      </c>
      <c r="T84" s="18">
        <v>7.6</v>
      </c>
      <c r="U84" s="56">
        <v>9.6999999999999993</v>
      </c>
    </row>
    <row r="85" spans="1:21" x14ac:dyDescent="0.45">
      <c r="A85" s="49">
        <f t="shared" si="16"/>
        <v>2020</v>
      </c>
      <c r="B85" s="50">
        <f t="shared" si="10"/>
        <v>10</v>
      </c>
      <c r="C85" s="50">
        <f t="shared" si="11"/>
        <v>4</v>
      </c>
      <c r="D85" s="50">
        <f t="shared" si="17"/>
        <v>11</v>
      </c>
      <c r="E85" s="51">
        <f t="shared" si="18"/>
        <v>44108.458333333132</v>
      </c>
      <c r="F85" s="62">
        <v>6.3</v>
      </c>
      <c r="G85" s="71" t="s">
        <v>27</v>
      </c>
      <c r="H85" s="58">
        <v>9.6999999999999993</v>
      </c>
      <c r="I85" s="66">
        <v>11.5</v>
      </c>
      <c r="J85" s="71" t="s">
        <v>27</v>
      </c>
      <c r="K85" s="68">
        <v>23.4</v>
      </c>
      <c r="N85" s="23">
        <f t="shared" si="12"/>
        <v>6.3</v>
      </c>
      <c r="O85" s="23">
        <f t="shared" si="13"/>
        <v>9.6999999999999993</v>
      </c>
      <c r="P85" s="17">
        <f t="shared" si="14"/>
        <v>11.5</v>
      </c>
      <c r="Q85" s="17">
        <f t="shared" si="15"/>
        <v>23.4</v>
      </c>
      <c r="R85" s="18">
        <v>11.5</v>
      </c>
      <c r="S85" s="18">
        <v>23.4</v>
      </c>
      <c r="T85" s="18">
        <v>6.3</v>
      </c>
      <c r="U85" s="56">
        <v>9.6999999999999993</v>
      </c>
    </row>
    <row r="86" spans="1:21" x14ac:dyDescent="0.45">
      <c r="A86" s="49">
        <f t="shared" si="16"/>
        <v>2020</v>
      </c>
      <c r="B86" s="50">
        <f t="shared" si="10"/>
        <v>10</v>
      </c>
      <c r="C86" s="50">
        <f t="shared" si="11"/>
        <v>4</v>
      </c>
      <c r="D86" s="50">
        <f t="shared" si="17"/>
        <v>12</v>
      </c>
      <c r="E86" s="51">
        <f t="shared" si="18"/>
        <v>44108.499999999796</v>
      </c>
      <c r="F86" s="62">
        <v>6.6</v>
      </c>
      <c r="G86" s="71" t="s">
        <v>27</v>
      </c>
      <c r="H86" s="58">
        <v>9.6999999999999993</v>
      </c>
      <c r="I86" s="66">
        <v>12.5</v>
      </c>
      <c r="J86" s="71" t="s">
        <v>27</v>
      </c>
      <c r="K86" s="68">
        <v>23.5</v>
      </c>
      <c r="N86" s="23">
        <f t="shared" si="12"/>
        <v>6.6</v>
      </c>
      <c r="O86" s="23">
        <f t="shared" si="13"/>
        <v>9.6999999999999993</v>
      </c>
      <c r="P86" s="17">
        <f t="shared" si="14"/>
        <v>12.5</v>
      </c>
      <c r="Q86" s="17">
        <f t="shared" si="15"/>
        <v>23.5</v>
      </c>
      <c r="R86" s="18">
        <v>12.5</v>
      </c>
      <c r="S86" s="18">
        <v>23.5</v>
      </c>
      <c r="T86" s="18">
        <v>6.6</v>
      </c>
      <c r="U86" s="56">
        <v>9.6999999999999993</v>
      </c>
    </row>
    <row r="87" spans="1:21" x14ac:dyDescent="0.45">
      <c r="A87" s="49">
        <f t="shared" si="16"/>
        <v>2020</v>
      </c>
      <c r="B87" s="50">
        <f t="shared" si="10"/>
        <v>10</v>
      </c>
      <c r="C87" s="50">
        <f t="shared" si="11"/>
        <v>4</v>
      </c>
      <c r="D87" s="50">
        <f t="shared" si="17"/>
        <v>13</v>
      </c>
      <c r="E87" s="51">
        <f t="shared" si="18"/>
        <v>44108.541666666461</v>
      </c>
      <c r="F87" s="62">
        <v>8.6</v>
      </c>
      <c r="G87" s="71" t="s">
        <v>27</v>
      </c>
      <c r="H87" s="58">
        <v>9.9</v>
      </c>
      <c r="I87" s="66">
        <v>14.2</v>
      </c>
      <c r="J87" s="71" t="s">
        <v>27</v>
      </c>
      <c r="K87" s="68">
        <v>23.8</v>
      </c>
      <c r="N87" s="23">
        <f t="shared" si="12"/>
        <v>8.6</v>
      </c>
      <c r="O87" s="23">
        <f t="shared" si="13"/>
        <v>9.9</v>
      </c>
      <c r="P87" s="17">
        <f t="shared" si="14"/>
        <v>14.2</v>
      </c>
      <c r="Q87" s="17">
        <f t="shared" si="15"/>
        <v>23.8</v>
      </c>
      <c r="R87" s="18">
        <v>14.2</v>
      </c>
      <c r="S87" s="18">
        <v>23.8</v>
      </c>
      <c r="T87" s="18">
        <v>8.6</v>
      </c>
      <c r="U87" s="56">
        <v>9.9</v>
      </c>
    </row>
    <row r="88" spans="1:21" x14ac:dyDescent="0.45">
      <c r="A88" s="49">
        <f t="shared" si="16"/>
        <v>2020</v>
      </c>
      <c r="B88" s="50">
        <f t="shared" si="10"/>
        <v>10</v>
      </c>
      <c r="C88" s="50">
        <f t="shared" si="11"/>
        <v>4</v>
      </c>
      <c r="D88" s="50">
        <f t="shared" si="17"/>
        <v>14</v>
      </c>
      <c r="E88" s="51">
        <f t="shared" si="18"/>
        <v>44108.583333333125</v>
      </c>
      <c r="F88" s="62">
        <v>8</v>
      </c>
      <c r="G88" s="71" t="s">
        <v>27</v>
      </c>
      <c r="H88" s="58">
        <v>9.9</v>
      </c>
      <c r="I88" s="66">
        <v>15.3</v>
      </c>
      <c r="J88" s="71" t="s">
        <v>27</v>
      </c>
      <c r="K88" s="68">
        <v>24.1</v>
      </c>
      <c r="N88" s="23">
        <f t="shared" si="12"/>
        <v>8</v>
      </c>
      <c r="O88" s="23">
        <f t="shared" si="13"/>
        <v>9.9</v>
      </c>
      <c r="P88" s="17">
        <f t="shared" si="14"/>
        <v>15.3</v>
      </c>
      <c r="Q88" s="17">
        <f t="shared" si="15"/>
        <v>24.1</v>
      </c>
      <c r="R88" s="18">
        <v>15.3</v>
      </c>
      <c r="S88" s="18">
        <v>24.1</v>
      </c>
      <c r="T88" s="18">
        <v>8</v>
      </c>
      <c r="U88" s="56">
        <v>9.9</v>
      </c>
    </row>
    <row r="89" spans="1:21" x14ac:dyDescent="0.45">
      <c r="A89" s="49">
        <f t="shared" si="16"/>
        <v>2020</v>
      </c>
      <c r="B89" s="50">
        <f t="shared" si="10"/>
        <v>10</v>
      </c>
      <c r="C89" s="50">
        <f t="shared" si="11"/>
        <v>4</v>
      </c>
      <c r="D89" s="50">
        <f t="shared" si="17"/>
        <v>15</v>
      </c>
      <c r="E89" s="51">
        <f t="shared" si="18"/>
        <v>44108.624999999789</v>
      </c>
      <c r="F89" s="62">
        <v>10.4</v>
      </c>
      <c r="G89" s="71" t="s">
        <v>27</v>
      </c>
      <c r="H89" s="58">
        <v>10</v>
      </c>
      <c r="I89" s="66">
        <v>16</v>
      </c>
      <c r="J89" s="71" t="s">
        <v>27</v>
      </c>
      <c r="K89" s="68">
        <v>24.2</v>
      </c>
      <c r="N89" s="23">
        <f t="shared" si="12"/>
        <v>10.4</v>
      </c>
      <c r="O89" s="23">
        <f t="shared" si="13"/>
        <v>10</v>
      </c>
      <c r="P89" s="17">
        <f t="shared" si="14"/>
        <v>16</v>
      </c>
      <c r="Q89" s="17">
        <f t="shared" si="15"/>
        <v>24.2</v>
      </c>
      <c r="R89" s="18">
        <v>16</v>
      </c>
      <c r="S89" s="18">
        <v>24.2</v>
      </c>
      <c r="T89" s="18">
        <v>10.4</v>
      </c>
      <c r="U89" s="56">
        <v>10</v>
      </c>
    </row>
    <row r="90" spans="1:21" x14ac:dyDescent="0.45">
      <c r="A90" s="49">
        <f t="shared" si="16"/>
        <v>2020</v>
      </c>
      <c r="B90" s="50">
        <f t="shared" si="10"/>
        <v>10</v>
      </c>
      <c r="C90" s="50">
        <f t="shared" si="11"/>
        <v>4</v>
      </c>
      <c r="D90" s="50">
        <f t="shared" si="17"/>
        <v>16</v>
      </c>
      <c r="E90" s="51">
        <f t="shared" si="18"/>
        <v>44108.666666666453</v>
      </c>
      <c r="F90" s="62">
        <v>10.6</v>
      </c>
      <c r="G90" s="71" t="s">
        <v>27</v>
      </c>
      <c r="H90" s="58">
        <v>10.199999999999999</v>
      </c>
      <c r="I90" s="66">
        <v>16.399999999999999</v>
      </c>
      <c r="J90" s="71" t="s">
        <v>27</v>
      </c>
      <c r="K90" s="68">
        <v>24.4</v>
      </c>
      <c r="N90" s="23">
        <f t="shared" si="12"/>
        <v>10.6</v>
      </c>
      <c r="O90" s="23">
        <f t="shared" si="13"/>
        <v>10.199999999999999</v>
      </c>
      <c r="P90" s="17">
        <f t="shared" si="14"/>
        <v>16.399999999999999</v>
      </c>
      <c r="Q90" s="17">
        <f t="shared" si="15"/>
        <v>24.4</v>
      </c>
      <c r="R90" s="18">
        <v>16.399999999999999</v>
      </c>
      <c r="S90" s="18">
        <v>24.4</v>
      </c>
      <c r="T90" s="18">
        <v>10.6</v>
      </c>
      <c r="U90" s="56">
        <v>10.199999999999999</v>
      </c>
    </row>
    <row r="91" spans="1:21" x14ac:dyDescent="0.45">
      <c r="A91" s="49">
        <f t="shared" si="16"/>
        <v>2020</v>
      </c>
      <c r="B91" s="50">
        <f t="shared" ref="B91:B154" si="19">B90</f>
        <v>10</v>
      </c>
      <c r="C91" s="50">
        <f t="shared" ref="C91:C154" si="20">C67+1</f>
        <v>4</v>
      </c>
      <c r="D91" s="50">
        <f t="shared" si="17"/>
        <v>17</v>
      </c>
      <c r="E91" s="51">
        <f t="shared" si="18"/>
        <v>44108.708333333117</v>
      </c>
      <c r="F91" s="62">
        <v>8.4</v>
      </c>
      <c r="G91" s="71" t="s">
        <v>27</v>
      </c>
      <c r="H91" s="58">
        <v>10</v>
      </c>
      <c r="I91" s="66">
        <v>15</v>
      </c>
      <c r="J91" s="71" t="s">
        <v>27</v>
      </c>
      <c r="K91" s="68">
        <v>24.1</v>
      </c>
      <c r="N91" s="23">
        <f t="shared" si="12"/>
        <v>8.4</v>
      </c>
      <c r="O91" s="23">
        <f t="shared" si="13"/>
        <v>10</v>
      </c>
      <c r="P91" s="17">
        <f t="shared" si="14"/>
        <v>15</v>
      </c>
      <c r="Q91" s="17">
        <f t="shared" si="15"/>
        <v>24.1</v>
      </c>
      <c r="R91" s="18">
        <v>15</v>
      </c>
      <c r="S91" s="18">
        <v>24.1</v>
      </c>
      <c r="T91" s="18">
        <v>8.4</v>
      </c>
      <c r="U91" s="56">
        <v>10</v>
      </c>
    </row>
    <row r="92" spans="1:21" x14ac:dyDescent="0.45">
      <c r="A92" s="49">
        <f t="shared" si="16"/>
        <v>2020</v>
      </c>
      <c r="B92" s="50">
        <f t="shared" si="19"/>
        <v>10</v>
      </c>
      <c r="C92" s="50">
        <f t="shared" si="20"/>
        <v>4</v>
      </c>
      <c r="D92" s="50">
        <f t="shared" si="17"/>
        <v>18</v>
      </c>
      <c r="E92" s="51">
        <f t="shared" si="18"/>
        <v>44108.749999999782</v>
      </c>
      <c r="F92" s="62">
        <v>11.3</v>
      </c>
      <c r="G92" s="71" t="s">
        <v>27</v>
      </c>
      <c r="H92" s="58">
        <v>9.9</v>
      </c>
      <c r="I92" s="66">
        <v>18.399999999999999</v>
      </c>
      <c r="J92" s="71" t="s">
        <v>27</v>
      </c>
      <c r="K92" s="68">
        <v>23.9</v>
      </c>
      <c r="N92" s="23">
        <f t="shared" si="12"/>
        <v>11.3</v>
      </c>
      <c r="O92" s="23">
        <f t="shared" si="13"/>
        <v>9.9</v>
      </c>
      <c r="P92" s="17">
        <f t="shared" si="14"/>
        <v>18.399999999999999</v>
      </c>
      <c r="Q92" s="17">
        <f t="shared" si="15"/>
        <v>23.9</v>
      </c>
      <c r="R92" s="18">
        <v>18.399999999999999</v>
      </c>
      <c r="S92" s="18">
        <v>23.9</v>
      </c>
      <c r="T92" s="18">
        <v>11.3</v>
      </c>
      <c r="U92" s="56">
        <v>9.9</v>
      </c>
    </row>
    <row r="93" spans="1:21" x14ac:dyDescent="0.45">
      <c r="A93" s="49">
        <f t="shared" si="16"/>
        <v>2020</v>
      </c>
      <c r="B93" s="50">
        <f t="shared" si="19"/>
        <v>10</v>
      </c>
      <c r="C93" s="50">
        <f t="shared" si="20"/>
        <v>4</v>
      </c>
      <c r="D93" s="50">
        <f t="shared" si="17"/>
        <v>19</v>
      </c>
      <c r="E93" s="51">
        <f t="shared" si="18"/>
        <v>44108.791666666446</v>
      </c>
      <c r="F93" s="62">
        <v>11.6</v>
      </c>
      <c r="G93" s="71" t="s">
        <v>27</v>
      </c>
      <c r="H93" s="58">
        <v>10</v>
      </c>
      <c r="I93" s="66">
        <v>19</v>
      </c>
      <c r="J93" s="71" t="s">
        <v>27</v>
      </c>
      <c r="K93" s="68">
        <v>23.8</v>
      </c>
      <c r="N93" s="23">
        <f t="shared" si="12"/>
        <v>11.6</v>
      </c>
      <c r="O93" s="23">
        <f t="shared" si="13"/>
        <v>10</v>
      </c>
      <c r="P93" s="17">
        <f t="shared" si="14"/>
        <v>19</v>
      </c>
      <c r="Q93" s="17">
        <f t="shared" si="15"/>
        <v>23.8</v>
      </c>
      <c r="R93" s="18">
        <v>19</v>
      </c>
      <c r="S93" s="18">
        <v>23.8</v>
      </c>
      <c r="T93" s="18">
        <v>11.6</v>
      </c>
      <c r="U93" s="56">
        <v>10</v>
      </c>
    </row>
    <row r="94" spans="1:21" x14ac:dyDescent="0.45">
      <c r="A94" s="49">
        <f t="shared" si="16"/>
        <v>2020</v>
      </c>
      <c r="B94" s="50">
        <f t="shared" si="19"/>
        <v>10</v>
      </c>
      <c r="C94" s="50">
        <f t="shared" si="20"/>
        <v>4</v>
      </c>
      <c r="D94" s="50">
        <f t="shared" si="17"/>
        <v>20</v>
      </c>
      <c r="E94" s="51">
        <f t="shared" si="18"/>
        <v>44108.83333333311</v>
      </c>
      <c r="F94" s="62">
        <v>12.5</v>
      </c>
      <c r="G94" s="71" t="s">
        <v>27</v>
      </c>
      <c r="H94" s="58">
        <v>9.4</v>
      </c>
      <c r="I94" s="66">
        <v>28.6</v>
      </c>
      <c r="J94" s="71" t="s">
        <v>27</v>
      </c>
      <c r="K94" s="68">
        <v>22</v>
      </c>
      <c r="N94" s="23">
        <f t="shared" si="12"/>
        <v>12.5</v>
      </c>
      <c r="O94" s="23">
        <f t="shared" si="13"/>
        <v>9.4</v>
      </c>
      <c r="P94" s="17">
        <f t="shared" si="14"/>
        <v>28.6</v>
      </c>
      <c r="Q94" s="17">
        <f t="shared" si="15"/>
        <v>22</v>
      </c>
      <c r="R94" s="18">
        <v>28.6</v>
      </c>
      <c r="S94" s="18">
        <v>22</v>
      </c>
      <c r="T94" s="18">
        <v>12.5</v>
      </c>
      <c r="U94" s="56">
        <v>9.4</v>
      </c>
    </row>
    <row r="95" spans="1:21" x14ac:dyDescent="0.45">
      <c r="A95" s="49">
        <f t="shared" si="16"/>
        <v>2020</v>
      </c>
      <c r="B95" s="50">
        <f t="shared" si="19"/>
        <v>10</v>
      </c>
      <c r="C95" s="50">
        <f t="shared" si="20"/>
        <v>4</v>
      </c>
      <c r="D95" s="50">
        <f t="shared" si="17"/>
        <v>21</v>
      </c>
      <c r="E95" s="51">
        <f t="shared" si="18"/>
        <v>44108.874999999774</v>
      </c>
      <c r="F95" s="62">
        <v>5.4</v>
      </c>
      <c r="G95" s="71" t="s">
        <v>27</v>
      </c>
      <c r="H95" s="58">
        <v>9</v>
      </c>
      <c r="I95" s="66">
        <v>11.2</v>
      </c>
      <c r="J95" s="71" t="s">
        <v>27</v>
      </c>
      <c r="K95" s="68">
        <v>20.9</v>
      </c>
      <c r="N95" s="23">
        <f t="shared" si="12"/>
        <v>5.4</v>
      </c>
      <c r="O95" s="23">
        <f t="shared" si="13"/>
        <v>9</v>
      </c>
      <c r="P95" s="17">
        <f t="shared" si="14"/>
        <v>11.2</v>
      </c>
      <c r="Q95" s="17">
        <f t="shared" si="15"/>
        <v>20.9</v>
      </c>
      <c r="R95" s="18">
        <v>11.2</v>
      </c>
      <c r="S95" s="18">
        <v>20.9</v>
      </c>
      <c r="T95" s="18">
        <v>5.4</v>
      </c>
      <c r="U95" s="56">
        <v>9</v>
      </c>
    </row>
    <row r="96" spans="1:21" x14ac:dyDescent="0.45">
      <c r="A96" s="49">
        <f t="shared" si="16"/>
        <v>2020</v>
      </c>
      <c r="B96" s="50">
        <f t="shared" si="19"/>
        <v>10</v>
      </c>
      <c r="C96" s="50">
        <f t="shared" si="20"/>
        <v>4</v>
      </c>
      <c r="D96" s="50">
        <f t="shared" si="17"/>
        <v>22</v>
      </c>
      <c r="E96" s="51">
        <f t="shared" si="18"/>
        <v>44108.916666666439</v>
      </c>
      <c r="F96" s="62">
        <v>5.5</v>
      </c>
      <c r="G96" s="71" t="s">
        <v>27</v>
      </c>
      <c r="H96" s="58">
        <v>8.6999999999999993</v>
      </c>
      <c r="I96" s="66">
        <v>8</v>
      </c>
      <c r="J96" s="71" t="s">
        <v>27</v>
      </c>
      <c r="K96" s="68">
        <v>20.3</v>
      </c>
      <c r="N96" s="23">
        <f t="shared" si="12"/>
        <v>5.5</v>
      </c>
      <c r="O96" s="23">
        <f t="shared" si="13"/>
        <v>8.6999999999999993</v>
      </c>
      <c r="P96" s="17">
        <f t="shared" si="14"/>
        <v>8</v>
      </c>
      <c r="Q96" s="17">
        <f t="shared" si="15"/>
        <v>20.3</v>
      </c>
      <c r="R96" s="18">
        <v>8</v>
      </c>
      <c r="S96" s="18">
        <v>20.3</v>
      </c>
      <c r="T96" s="18">
        <v>5.5</v>
      </c>
      <c r="U96" s="56">
        <v>8.6999999999999993</v>
      </c>
    </row>
    <row r="97" spans="1:21" x14ac:dyDescent="0.45">
      <c r="A97" s="49">
        <f t="shared" si="16"/>
        <v>2020</v>
      </c>
      <c r="B97" s="50">
        <f t="shared" si="19"/>
        <v>10</v>
      </c>
      <c r="C97" s="50">
        <f t="shared" si="20"/>
        <v>4</v>
      </c>
      <c r="D97" s="50">
        <f t="shared" si="17"/>
        <v>23</v>
      </c>
      <c r="E97" s="51">
        <f t="shared" si="18"/>
        <v>44108.958333333103</v>
      </c>
      <c r="F97" s="62">
        <v>8.5</v>
      </c>
      <c r="G97" s="71" t="s">
        <v>27</v>
      </c>
      <c r="H97" s="58">
        <v>8.6</v>
      </c>
      <c r="I97" s="66">
        <v>22.7</v>
      </c>
      <c r="J97" s="71" t="s">
        <v>27</v>
      </c>
      <c r="K97" s="68">
        <v>20.6</v>
      </c>
      <c r="N97" s="23">
        <f t="shared" si="12"/>
        <v>8.5</v>
      </c>
      <c r="O97" s="23">
        <f t="shared" si="13"/>
        <v>8.6</v>
      </c>
      <c r="P97" s="17">
        <f t="shared" si="14"/>
        <v>22.7</v>
      </c>
      <c r="Q97" s="17">
        <f t="shared" si="15"/>
        <v>20.6</v>
      </c>
      <c r="R97" s="18">
        <v>22.7</v>
      </c>
      <c r="S97" s="18">
        <v>20.6</v>
      </c>
      <c r="T97" s="18">
        <v>8.5</v>
      </c>
      <c r="U97" s="56">
        <v>8.6</v>
      </c>
    </row>
    <row r="98" spans="1:21" x14ac:dyDescent="0.45">
      <c r="A98" s="49">
        <f t="shared" si="16"/>
        <v>2020</v>
      </c>
      <c r="B98" s="50">
        <f t="shared" si="19"/>
        <v>10</v>
      </c>
      <c r="C98" s="50">
        <f t="shared" si="20"/>
        <v>5</v>
      </c>
      <c r="D98" s="50">
        <f t="shared" si="17"/>
        <v>0</v>
      </c>
      <c r="E98" s="51">
        <f t="shared" si="18"/>
        <v>44108.999999999767</v>
      </c>
      <c r="F98" s="62">
        <v>7.7</v>
      </c>
      <c r="G98" s="71" t="s">
        <v>27</v>
      </c>
      <c r="H98" s="58">
        <v>8.5</v>
      </c>
      <c r="I98" s="66">
        <v>15.6</v>
      </c>
      <c r="J98" s="71" t="s">
        <v>27</v>
      </c>
      <c r="K98" s="68">
        <v>20.100000000000001</v>
      </c>
      <c r="N98" s="23">
        <f t="shared" si="12"/>
        <v>7.7</v>
      </c>
      <c r="O98" s="23">
        <f t="shared" si="13"/>
        <v>8.5</v>
      </c>
      <c r="P98" s="17">
        <f t="shared" si="14"/>
        <v>15.6</v>
      </c>
      <c r="Q98" s="17">
        <f t="shared" si="15"/>
        <v>20.100000000000001</v>
      </c>
      <c r="R98" s="18">
        <v>15.6</v>
      </c>
      <c r="S98" s="18">
        <v>20.100000000000001</v>
      </c>
      <c r="T98" s="18">
        <v>7.7</v>
      </c>
      <c r="U98" s="56">
        <v>8.5</v>
      </c>
    </row>
    <row r="99" spans="1:21" x14ac:dyDescent="0.45">
      <c r="A99" s="49">
        <f t="shared" si="16"/>
        <v>2020</v>
      </c>
      <c r="B99" s="50">
        <f t="shared" si="19"/>
        <v>10</v>
      </c>
      <c r="C99" s="50">
        <f t="shared" si="20"/>
        <v>5</v>
      </c>
      <c r="D99" s="50">
        <f t="shared" si="17"/>
        <v>1</v>
      </c>
      <c r="E99" s="51">
        <f t="shared" si="18"/>
        <v>44109.041666666431</v>
      </c>
      <c r="F99" s="62">
        <v>5.5</v>
      </c>
      <c r="G99" s="71" t="s">
        <v>27</v>
      </c>
      <c r="H99" s="58">
        <v>8.6999999999999993</v>
      </c>
      <c r="I99" s="66">
        <v>8.6</v>
      </c>
      <c r="J99" s="71" t="s">
        <v>27</v>
      </c>
      <c r="K99" s="68">
        <v>20.5</v>
      </c>
      <c r="N99" s="23">
        <f t="shared" si="12"/>
        <v>5.5</v>
      </c>
      <c r="O99" s="23">
        <f t="shared" si="13"/>
        <v>8.6999999999999993</v>
      </c>
      <c r="P99" s="17">
        <f t="shared" si="14"/>
        <v>8.6</v>
      </c>
      <c r="Q99" s="17">
        <f t="shared" si="15"/>
        <v>20.5</v>
      </c>
      <c r="R99" s="18">
        <v>8.6</v>
      </c>
      <c r="S99" s="18">
        <v>20.5</v>
      </c>
      <c r="T99" s="18">
        <v>5.5</v>
      </c>
      <c r="U99" s="56">
        <v>8.6999999999999993</v>
      </c>
    </row>
    <row r="100" spans="1:21" x14ac:dyDescent="0.45">
      <c r="A100" s="49">
        <f t="shared" si="16"/>
        <v>2020</v>
      </c>
      <c r="B100" s="50">
        <f t="shared" si="19"/>
        <v>10</v>
      </c>
      <c r="C100" s="50">
        <f t="shared" si="20"/>
        <v>5</v>
      </c>
      <c r="D100" s="50">
        <f t="shared" si="17"/>
        <v>2</v>
      </c>
      <c r="E100" s="51">
        <f t="shared" si="18"/>
        <v>44109.083333333096</v>
      </c>
      <c r="F100" s="62">
        <v>9.6</v>
      </c>
      <c r="G100" s="71" t="s">
        <v>27</v>
      </c>
      <c r="H100" s="58">
        <v>8.8000000000000007</v>
      </c>
      <c r="I100" s="66">
        <v>13.3</v>
      </c>
      <c r="J100" s="71" t="s">
        <v>27</v>
      </c>
      <c r="K100" s="68">
        <v>20.399999999999999</v>
      </c>
      <c r="N100" s="23">
        <f t="shared" si="12"/>
        <v>9.6</v>
      </c>
      <c r="O100" s="23">
        <f t="shared" si="13"/>
        <v>8.8000000000000007</v>
      </c>
      <c r="P100" s="17">
        <f t="shared" si="14"/>
        <v>13.3</v>
      </c>
      <c r="Q100" s="17">
        <f t="shared" si="15"/>
        <v>20.399999999999999</v>
      </c>
      <c r="R100" s="18">
        <v>13.3</v>
      </c>
      <c r="S100" s="18">
        <v>20.399999999999999</v>
      </c>
      <c r="T100" s="18">
        <v>9.6</v>
      </c>
      <c r="U100" s="56">
        <v>8.8000000000000007</v>
      </c>
    </row>
    <row r="101" spans="1:21" x14ac:dyDescent="0.45">
      <c r="A101" s="49">
        <f t="shared" si="16"/>
        <v>2020</v>
      </c>
      <c r="B101" s="50">
        <f t="shared" si="19"/>
        <v>10</v>
      </c>
      <c r="C101" s="50">
        <f t="shared" si="20"/>
        <v>5</v>
      </c>
      <c r="D101" s="50">
        <f t="shared" si="17"/>
        <v>3</v>
      </c>
      <c r="E101" s="51">
        <f t="shared" si="18"/>
        <v>44109.12499999976</v>
      </c>
      <c r="F101" s="62">
        <v>10</v>
      </c>
      <c r="G101" s="71" t="s">
        <v>27</v>
      </c>
      <c r="H101" s="58">
        <v>8.9</v>
      </c>
      <c r="I101" s="66">
        <v>16</v>
      </c>
      <c r="J101" s="71" t="s">
        <v>27</v>
      </c>
      <c r="K101" s="68">
        <v>20.7</v>
      </c>
      <c r="N101" s="23">
        <f t="shared" si="12"/>
        <v>10</v>
      </c>
      <c r="O101" s="23">
        <f t="shared" si="13"/>
        <v>8.9</v>
      </c>
      <c r="P101" s="17">
        <f t="shared" si="14"/>
        <v>16</v>
      </c>
      <c r="Q101" s="17">
        <f t="shared" si="15"/>
        <v>20.7</v>
      </c>
      <c r="R101" s="18">
        <v>16</v>
      </c>
      <c r="S101" s="18">
        <v>20.7</v>
      </c>
      <c r="T101" s="18">
        <v>10</v>
      </c>
      <c r="U101" s="56">
        <v>8.9</v>
      </c>
    </row>
    <row r="102" spans="1:21" x14ac:dyDescent="0.45">
      <c r="A102" s="49">
        <f t="shared" si="16"/>
        <v>2020</v>
      </c>
      <c r="B102" s="50">
        <f t="shared" si="19"/>
        <v>10</v>
      </c>
      <c r="C102" s="50">
        <f t="shared" si="20"/>
        <v>5</v>
      </c>
      <c r="D102" s="50">
        <f t="shared" si="17"/>
        <v>4</v>
      </c>
      <c r="E102" s="51">
        <f t="shared" si="18"/>
        <v>44109.166666666424</v>
      </c>
      <c r="F102" s="62">
        <v>7.1</v>
      </c>
      <c r="G102" s="71" t="s">
        <v>27</v>
      </c>
      <c r="H102" s="58">
        <v>8.6999999999999993</v>
      </c>
      <c r="I102" s="66">
        <v>13</v>
      </c>
      <c r="J102" s="71" t="s">
        <v>27</v>
      </c>
      <c r="K102" s="68">
        <v>20.6</v>
      </c>
      <c r="N102" s="23">
        <f t="shared" si="12"/>
        <v>7.1</v>
      </c>
      <c r="O102" s="23">
        <f t="shared" si="13"/>
        <v>8.6999999999999993</v>
      </c>
      <c r="P102" s="17">
        <f t="shared" si="14"/>
        <v>13</v>
      </c>
      <c r="Q102" s="17">
        <f t="shared" si="15"/>
        <v>20.6</v>
      </c>
      <c r="R102" s="18">
        <v>13</v>
      </c>
      <c r="S102" s="18">
        <v>20.6</v>
      </c>
      <c r="T102" s="18">
        <v>7.1</v>
      </c>
      <c r="U102" s="56">
        <v>8.6999999999999993</v>
      </c>
    </row>
    <row r="103" spans="1:21" x14ac:dyDescent="0.45">
      <c r="A103" s="49">
        <f t="shared" si="16"/>
        <v>2020</v>
      </c>
      <c r="B103" s="50">
        <f t="shared" si="19"/>
        <v>10</v>
      </c>
      <c r="C103" s="50">
        <f t="shared" si="20"/>
        <v>5</v>
      </c>
      <c r="D103" s="50">
        <f t="shared" si="17"/>
        <v>5</v>
      </c>
      <c r="E103" s="51">
        <f t="shared" si="18"/>
        <v>44109.208333333088</v>
      </c>
      <c r="F103" s="62">
        <v>7.5</v>
      </c>
      <c r="G103" s="71" t="s">
        <v>27</v>
      </c>
      <c r="H103" s="58">
        <v>8.8000000000000007</v>
      </c>
      <c r="I103" s="66">
        <v>12.9</v>
      </c>
      <c r="J103" s="71" t="s">
        <v>27</v>
      </c>
      <c r="K103" s="68">
        <v>20.399999999999999</v>
      </c>
      <c r="N103" s="23">
        <f t="shared" si="12"/>
        <v>7.5</v>
      </c>
      <c r="O103" s="23">
        <f t="shared" si="13"/>
        <v>8.8000000000000007</v>
      </c>
      <c r="P103" s="17">
        <f t="shared" si="14"/>
        <v>12.9</v>
      </c>
      <c r="Q103" s="17">
        <f t="shared" si="15"/>
        <v>20.399999999999999</v>
      </c>
      <c r="R103" s="18">
        <v>12.9</v>
      </c>
      <c r="S103" s="18">
        <v>20.399999999999999</v>
      </c>
      <c r="T103" s="18">
        <v>7.5</v>
      </c>
      <c r="U103" s="56">
        <v>8.8000000000000007</v>
      </c>
    </row>
    <row r="104" spans="1:21" x14ac:dyDescent="0.45">
      <c r="A104" s="49">
        <f t="shared" si="16"/>
        <v>2020</v>
      </c>
      <c r="B104" s="50">
        <f t="shared" si="19"/>
        <v>10</v>
      </c>
      <c r="C104" s="50">
        <f t="shared" si="20"/>
        <v>5</v>
      </c>
      <c r="D104" s="50">
        <f t="shared" si="17"/>
        <v>6</v>
      </c>
      <c r="E104" s="51">
        <f t="shared" si="18"/>
        <v>44109.249999999753</v>
      </c>
      <c r="F104" s="62">
        <v>8.9</v>
      </c>
      <c r="G104" s="71" t="s">
        <v>27</v>
      </c>
      <c r="H104" s="58">
        <v>8.9</v>
      </c>
      <c r="I104" s="66">
        <v>14.8</v>
      </c>
      <c r="J104" s="71" t="s">
        <v>27</v>
      </c>
      <c r="K104" s="68">
        <v>19.8</v>
      </c>
      <c r="N104" s="23">
        <f t="shared" si="12"/>
        <v>8.9</v>
      </c>
      <c r="O104" s="23">
        <f t="shared" si="13"/>
        <v>8.9</v>
      </c>
      <c r="P104" s="17">
        <f t="shared" si="14"/>
        <v>14.8</v>
      </c>
      <c r="Q104" s="17">
        <f t="shared" si="15"/>
        <v>19.8</v>
      </c>
      <c r="R104" s="18">
        <v>14.8</v>
      </c>
      <c r="S104" s="18">
        <v>19.8</v>
      </c>
      <c r="T104" s="18">
        <v>8.9</v>
      </c>
      <c r="U104" s="56">
        <v>8.9</v>
      </c>
    </row>
    <row r="105" spans="1:21" x14ac:dyDescent="0.45">
      <c r="A105" s="49">
        <f t="shared" si="16"/>
        <v>2020</v>
      </c>
      <c r="B105" s="50">
        <f t="shared" si="19"/>
        <v>10</v>
      </c>
      <c r="C105" s="50">
        <f t="shared" si="20"/>
        <v>5</v>
      </c>
      <c r="D105" s="50">
        <f t="shared" si="17"/>
        <v>7</v>
      </c>
      <c r="E105" s="51">
        <f t="shared" si="18"/>
        <v>44109.291666666417</v>
      </c>
      <c r="F105" s="62">
        <v>7.8</v>
      </c>
      <c r="G105" s="71" t="s">
        <v>27</v>
      </c>
      <c r="H105" s="58">
        <v>8.1999999999999993</v>
      </c>
      <c r="I105" s="66">
        <v>14.7</v>
      </c>
      <c r="J105" s="71" t="s">
        <v>27</v>
      </c>
      <c r="K105" s="68">
        <v>15.2</v>
      </c>
      <c r="N105" s="23">
        <f t="shared" si="12"/>
        <v>7.8</v>
      </c>
      <c r="O105" s="23">
        <f t="shared" si="13"/>
        <v>8.1999999999999993</v>
      </c>
      <c r="P105" s="17">
        <f t="shared" si="14"/>
        <v>14.7</v>
      </c>
      <c r="Q105" s="17">
        <f t="shared" si="15"/>
        <v>15.2</v>
      </c>
      <c r="R105" s="18">
        <v>14.7</v>
      </c>
      <c r="S105" s="18">
        <v>15.2</v>
      </c>
      <c r="T105" s="18">
        <v>7.8</v>
      </c>
      <c r="U105" s="56">
        <v>8.1999999999999993</v>
      </c>
    </row>
    <row r="106" spans="1:21" x14ac:dyDescent="0.45">
      <c r="A106" s="49">
        <f t="shared" si="16"/>
        <v>2020</v>
      </c>
      <c r="B106" s="50">
        <f t="shared" si="19"/>
        <v>10</v>
      </c>
      <c r="C106" s="50">
        <f t="shared" si="20"/>
        <v>5</v>
      </c>
      <c r="D106" s="50">
        <f t="shared" si="17"/>
        <v>8</v>
      </c>
      <c r="E106" s="51">
        <f t="shared" si="18"/>
        <v>44109.333333333081</v>
      </c>
      <c r="F106" s="62">
        <v>10.3</v>
      </c>
      <c r="G106" s="71" t="s">
        <v>27</v>
      </c>
      <c r="H106" s="58">
        <v>8.4</v>
      </c>
      <c r="I106" s="66">
        <v>16.100000000000001</v>
      </c>
      <c r="J106" s="71" t="s">
        <v>27</v>
      </c>
      <c r="K106" s="68">
        <v>14.9</v>
      </c>
      <c r="N106" s="23">
        <f t="shared" si="12"/>
        <v>10.3</v>
      </c>
      <c r="O106" s="23">
        <f t="shared" si="13"/>
        <v>8.4</v>
      </c>
      <c r="P106" s="17">
        <f t="shared" si="14"/>
        <v>16.100000000000001</v>
      </c>
      <c r="Q106" s="17">
        <f t="shared" si="15"/>
        <v>14.9</v>
      </c>
      <c r="R106" s="18">
        <v>16.100000000000001</v>
      </c>
      <c r="S106" s="18">
        <v>14.9</v>
      </c>
      <c r="T106" s="18">
        <v>10.3</v>
      </c>
      <c r="U106" s="56">
        <v>8.4</v>
      </c>
    </row>
    <row r="107" spans="1:21" x14ac:dyDescent="0.45">
      <c r="A107" s="49">
        <f t="shared" si="16"/>
        <v>2020</v>
      </c>
      <c r="B107" s="50">
        <f t="shared" si="19"/>
        <v>10</v>
      </c>
      <c r="C107" s="50">
        <f t="shared" si="20"/>
        <v>5</v>
      </c>
      <c r="D107" s="50">
        <f t="shared" si="17"/>
        <v>9</v>
      </c>
      <c r="E107" s="51">
        <f t="shared" si="18"/>
        <v>44109.374999999745</v>
      </c>
      <c r="F107" s="62">
        <v>7.9</v>
      </c>
      <c r="G107" s="71" t="s">
        <v>27</v>
      </c>
      <c r="H107" s="58">
        <v>8.5</v>
      </c>
      <c r="I107" s="66">
        <v>14.7</v>
      </c>
      <c r="J107" s="71" t="s">
        <v>27</v>
      </c>
      <c r="K107" s="68">
        <v>15</v>
      </c>
      <c r="N107" s="23">
        <f t="shared" si="12"/>
        <v>7.9</v>
      </c>
      <c r="O107" s="23">
        <f t="shared" si="13"/>
        <v>8.5</v>
      </c>
      <c r="P107" s="17">
        <f t="shared" si="14"/>
        <v>14.7</v>
      </c>
      <c r="Q107" s="17">
        <f t="shared" si="15"/>
        <v>15</v>
      </c>
      <c r="R107" s="18">
        <v>14.7</v>
      </c>
      <c r="S107" s="18">
        <v>15</v>
      </c>
      <c r="T107" s="18">
        <v>7.9</v>
      </c>
      <c r="U107" s="56">
        <v>8.5</v>
      </c>
    </row>
    <row r="108" spans="1:21" x14ac:dyDescent="0.45">
      <c r="A108" s="49">
        <f t="shared" si="16"/>
        <v>2020</v>
      </c>
      <c r="B108" s="50">
        <f t="shared" si="19"/>
        <v>10</v>
      </c>
      <c r="C108" s="50">
        <f t="shared" si="20"/>
        <v>5</v>
      </c>
      <c r="D108" s="50">
        <f t="shared" si="17"/>
        <v>10</v>
      </c>
      <c r="E108" s="51">
        <f t="shared" si="18"/>
        <v>44109.41666666641</v>
      </c>
      <c r="F108" s="62">
        <v>1.6</v>
      </c>
      <c r="G108" s="71" t="s">
        <v>27</v>
      </c>
      <c r="H108" s="58">
        <v>8.3000000000000007</v>
      </c>
      <c r="I108" s="66">
        <v>7.4</v>
      </c>
      <c r="J108" s="71" t="s">
        <v>27</v>
      </c>
      <c r="K108" s="68">
        <v>14.9</v>
      </c>
      <c r="N108" s="23">
        <f t="shared" si="12"/>
        <v>1.6</v>
      </c>
      <c r="O108" s="23">
        <f t="shared" si="13"/>
        <v>8.3000000000000007</v>
      </c>
      <c r="P108" s="17">
        <f t="shared" si="14"/>
        <v>7.4</v>
      </c>
      <c r="Q108" s="17">
        <f t="shared" si="15"/>
        <v>14.9</v>
      </c>
      <c r="R108" s="18">
        <v>7.4</v>
      </c>
      <c r="S108" s="18">
        <v>14.9</v>
      </c>
      <c r="T108" s="18">
        <v>1.6</v>
      </c>
      <c r="U108" s="56">
        <v>8.3000000000000007</v>
      </c>
    </row>
    <row r="109" spans="1:21" x14ac:dyDescent="0.45">
      <c r="A109" s="49">
        <f t="shared" si="16"/>
        <v>2020</v>
      </c>
      <c r="B109" s="50">
        <f t="shared" si="19"/>
        <v>10</v>
      </c>
      <c r="C109" s="50">
        <f t="shared" si="20"/>
        <v>5</v>
      </c>
      <c r="D109" s="50">
        <f t="shared" si="17"/>
        <v>11</v>
      </c>
      <c r="E109" s="51">
        <f t="shared" si="18"/>
        <v>44109.458333333074</v>
      </c>
      <c r="F109" s="62">
        <v>1.8</v>
      </c>
      <c r="G109" s="71" t="s">
        <v>27</v>
      </c>
      <c r="H109" s="58">
        <v>8.1</v>
      </c>
      <c r="I109" s="66">
        <v>11.1</v>
      </c>
      <c r="J109" s="71" t="s">
        <v>27</v>
      </c>
      <c r="K109" s="68">
        <v>14.9</v>
      </c>
      <c r="N109" s="23">
        <f t="shared" si="12"/>
        <v>1.8</v>
      </c>
      <c r="O109" s="23">
        <f t="shared" si="13"/>
        <v>8.1</v>
      </c>
      <c r="P109" s="17">
        <f t="shared" si="14"/>
        <v>11.1</v>
      </c>
      <c r="Q109" s="17">
        <f t="shared" si="15"/>
        <v>14.9</v>
      </c>
      <c r="R109" s="18">
        <v>11.1</v>
      </c>
      <c r="S109" s="18">
        <v>14.9</v>
      </c>
      <c r="T109" s="18">
        <v>1.8</v>
      </c>
      <c r="U109" s="56">
        <v>8.1</v>
      </c>
    </row>
    <row r="110" spans="1:21" x14ac:dyDescent="0.45">
      <c r="A110" s="49">
        <f t="shared" si="16"/>
        <v>2020</v>
      </c>
      <c r="B110" s="50">
        <f t="shared" si="19"/>
        <v>10</v>
      </c>
      <c r="C110" s="50">
        <f t="shared" si="20"/>
        <v>5</v>
      </c>
      <c r="D110" s="50">
        <f t="shared" si="17"/>
        <v>12</v>
      </c>
      <c r="E110" s="51">
        <f t="shared" si="18"/>
        <v>44109.499999999738</v>
      </c>
      <c r="F110" s="62">
        <v>3.7</v>
      </c>
      <c r="G110" s="71" t="s">
        <v>27</v>
      </c>
      <c r="H110" s="58">
        <v>8</v>
      </c>
      <c r="I110" s="66">
        <v>10.8</v>
      </c>
      <c r="J110" s="71" t="s">
        <v>27</v>
      </c>
      <c r="K110" s="68">
        <v>14.9</v>
      </c>
      <c r="N110" s="23">
        <f t="shared" si="12"/>
        <v>3.7</v>
      </c>
      <c r="O110" s="23">
        <f t="shared" si="13"/>
        <v>8</v>
      </c>
      <c r="P110" s="17">
        <f t="shared" si="14"/>
        <v>10.8</v>
      </c>
      <c r="Q110" s="17">
        <f t="shared" si="15"/>
        <v>14.9</v>
      </c>
      <c r="R110" s="18">
        <v>10.8</v>
      </c>
      <c r="S110" s="18">
        <v>14.9</v>
      </c>
      <c r="T110" s="18">
        <v>3.7</v>
      </c>
      <c r="U110" s="56">
        <v>8</v>
      </c>
    </row>
    <row r="111" spans="1:21" x14ac:dyDescent="0.45">
      <c r="A111" s="49">
        <f t="shared" si="16"/>
        <v>2020</v>
      </c>
      <c r="B111" s="50">
        <f t="shared" si="19"/>
        <v>10</v>
      </c>
      <c r="C111" s="50">
        <f t="shared" si="20"/>
        <v>5</v>
      </c>
      <c r="D111" s="50">
        <f t="shared" si="17"/>
        <v>13</v>
      </c>
      <c r="E111" s="51">
        <f t="shared" si="18"/>
        <v>44109.541666666402</v>
      </c>
      <c r="F111" s="62">
        <v>7.2</v>
      </c>
      <c r="G111" s="71" t="s">
        <v>27</v>
      </c>
      <c r="H111" s="58">
        <v>8</v>
      </c>
      <c r="I111" s="66">
        <v>13.4</v>
      </c>
      <c r="J111" s="71" t="s">
        <v>27</v>
      </c>
      <c r="K111" s="68">
        <v>15</v>
      </c>
      <c r="N111" s="23">
        <f t="shared" si="12"/>
        <v>7.2</v>
      </c>
      <c r="O111" s="23">
        <f t="shared" si="13"/>
        <v>8</v>
      </c>
      <c r="P111" s="17">
        <f t="shared" si="14"/>
        <v>13.4</v>
      </c>
      <c r="Q111" s="17">
        <f t="shared" si="15"/>
        <v>15</v>
      </c>
      <c r="R111" s="18">
        <v>13.4</v>
      </c>
      <c r="S111" s="18">
        <v>15</v>
      </c>
      <c r="T111" s="18">
        <v>7.2</v>
      </c>
      <c r="U111" s="56">
        <v>8</v>
      </c>
    </row>
    <row r="112" spans="1:21" x14ac:dyDescent="0.45">
      <c r="A112" s="49">
        <f t="shared" si="16"/>
        <v>2020</v>
      </c>
      <c r="B112" s="50">
        <f t="shared" si="19"/>
        <v>10</v>
      </c>
      <c r="C112" s="50">
        <f t="shared" si="20"/>
        <v>5</v>
      </c>
      <c r="D112" s="50">
        <f t="shared" si="17"/>
        <v>14</v>
      </c>
      <c r="E112" s="51">
        <f t="shared" si="18"/>
        <v>44109.583333333067</v>
      </c>
      <c r="F112" s="62">
        <v>6.4</v>
      </c>
      <c r="G112" s="71" t="s">
        <v>27</v>
      </c>
      <c r="H112" s="58">
        <v>8</v>
      </c>
      <c r="I112" s="66">
        <v>12.3</v>
      </c>
      <c r="J112" s="71" t="s">
        <v>27</v>
      </c>
      <c r="K112" s="68">
        <v>14.9</v>
      </c>
      <c r="N112" s="23">
        <f t="shared" si="12"/>
        <v>6.4</v>
      </c>
      <c r="O112" s="23">
        <f t="shared" si="13"/>
        <v>8</v>
      </c>
      <c r="P112" s="17">
        <f t="shared" si="14"/>
        <v>12.3</v>
      </c>
      <c r="Q112" s="17">
        <f t="shared" si="15"/>
        <v>14.9</v>
      </c>
      <c r="R112" s="18">
        <v>12.3</v>
      </c>
      <c r="S112" s="18">
        <v>14.9</v>
      </c>
      <c r="T112" s="18">
        <v>6.4</v>
      </c>
      <c r="U112" s="56">
        <v>8</v>
      </c>
    </row>
    <row r="113" spans="1:21" x14ac:dyDescent="0.45">
      <c r="A113" s="49">
        <f t="shared" si="16"/>
        <v>2020</v>
      </c>
      <c r="B113" s="50">
        <f t="shared" si="19"/>
        <v>10</v>
      </c>
      <c r="C113" s="50">
        <f t="shared" si="20"/>
        <v>5</v>
      </c>
      <c r="D113" s="50">
        <f t="shared" si="17"/>
        <v>15</v>
      </c>
      <c r="E113" s="51">
        <f t="shared" si="18"/>
        <v>44109.624999999731</v>
      </c>
      <c r="F113" s="62">
        <v>7</v>
      </c>
      <c r="G113" s="71" t="s">
        <v>27</v>
      </c>
      <c r="H113" s="58">
        <v>7.9</v>
      </c>
      <c r="I113" s="66">
        <v>11.8</v>
      </c>
      <c r="J113" s="71" t="s">
        <v>27</v>
      </c>
      <c r="K113" s="68">
        <v>14.8</v>
      </c>
      <c r="N113" s="23">
        <f t="shared" si="12"/>
        <v>7</v>
      </c>
      <c r="O113" s="23">
        <f t="shared" si="13"/>
        <v>7.9</v>
      </c>
      <c r="P113" s="17">
        <f t="shared" si="14"/>
        <v>11.8</v>
      </c>
      <c r="Q113" s="17">
        <f t="shared" si="15"/>
        <v>14.8</v>
      </c>
      <c r="R113" s="18">
        <v>11.8</v>
      </c>
      <c r="S113" s="18">
        <v>14.8</v>
      </c>
      <c r="T113" s="18">
        <v>7</v>
      </c>
      <c r="U113" s="56">
        <v>7.9</v>
      </c>
    </row>
    <row r="114" spans="1:21" x14ac:dyDescent="0.45">
      <c r="A114" s="49">
        <f t="shared" si="16"/>
        <v>2020</v>
      </c>
      <c r="B114" s="50">
        <f t="shared" si="19"/>
        <v>10</v>
      </c>
      <c r="C114" s="50">
        <f t="shared" si="20"/>
        <v>5</v>
      </c>
      <c r="D114" s="50">
        <f t="shared" si="17"/>
        <v>16</v>
      </c>
      <c r="E114" s="51">
        <f t="shared" si="18"/>
        <v>44109.666666666395</v>
      </c>
      <c r="F114" s="62">
        <v>7.3</v>
      </c>
      <c r="G114" s="71" t="s">
        <v>27</v>
      </c>
      <c r="H114" s="58">
        <v>7.7</v>
      </c>
      <c r="I114" s="66">
        <v>12.5</v>
      </c>
      <c r="J114" s="71" t="s">
        <v>27</v>
      </c>
      <c r="K114" s="68">
        <v>14.6</v>
      </c>
      <c r="N114" s="23">
        <f t="shared" si="12"/>
        <v>7.3</v>
      </c>
      <c r="O114" s="23">
        <f t="shared" si="13"/>
        <v>7.7</v>
      </c>
      <c r="P114" s="17">
        <f t="shared" si="14"/>
        <v>12.5</v>
      </c>
      <c r="Q114" s="17">
        <f t="shared" si="15"/>
        <v>14.6</v>
      </c>
      <c r="R114" s="18">
        <v>12.5</v>
      </c>
      <c r="S114" s="18">
        <v>14.6</v>
      </c>
      <c r="T114" s="18">
        <v>7.3</v>
      </c>
      <c r="U114" s="56">
        <v>7.7</v>
      </c>
    </row>
    <row r="115" spans="1:21" x14ac:dyDescent="0.45">
      <c r="A115" s="49">
        <f t="shared" si="16"/>
        <v>2020</v>
      </c>
      <c r="B115" s="50">
        <f t="shared" si="19"/>
        <v>10</v>
      </c>
      <c r="C115" s="50">
        <f t="shared" si="20"/>
        <v>5</v>
      </c>
      <c r="D115" s="50">
        <f t="shared" si="17"/>
        <v>17</v>
      </c>
      <c r="E115" s="51">
        <f t="shared" si="18"/>
        <v>44109.708333333059</v>
      </c>
      <c r="F115" s="62">
        <v>10.8</v>
      </c>
      <c r="G115" s="71" t="s">
        <v>27</v>
      </c>
      <c r="H115" s="58">
        <v>7.8</v>
      </c>
      <c r="I115" s="66">
        <v>17.600000000000001</v>
      </c>
      <c r="J115" s="71" t="s">
        <v>27</v>
      </c>
      <c r="K115" s="68">
        <v>14.8</v>
      </c>
      <c r="N115" s="23">
        <f t="shared" si="12"/>
        <v>10.8</v>
      </c>
      <c r="O115" s="23">
        <f t="shared" si="13"/>
        <v>7.8</v>
      </c>
      <c r="P115" s="17">
        <f t="shared" si="14"/>
        <v>17.600000000000001</v>
      </c>
      <c r="Q115" s="17">
        <f t="shared" si="15"/>
        <v>14.8</v>
      </c>
      <c r="R115" s="18">
        <v>17.600000000000001</v>
      </c>
      <c r="S115" s="18">
        <v>14.8</v>
      </c>
      <c r="T115" s="18">
        <v>10.8</v>
      </c>
      <c r="U115" s="56">
        <v>7.8</v>
      </c>
    </row>
    <row r="116" spans="1:21" x14ac:dyDescent="0.45">
      <c r="A116" s="49">
        <f t="shared" si="16"/>
        <v>2020</v>
      </c>
      <c r="B116" s="50">
        <f t="shared" si="19"/>
        <v>10</v>
      </c>
      <c r="C116" s="50">
        <f t="shared" si="20"/>
        <v>5</v>
      </c>
      <c r="D116" s="50">
        <f t="shared" si="17"/>
        <v>18</v>
      </c>
      <c r="E116" s="51">
        <f t="shared" si="18"/>
        <v>44109.749999999724</v>
      </c>
      <c r="F116" s="62">
        <v>10</v>
      </c>
      <c r="G116" s="71" t="s">
        <v>27</v>
      </c>
      <c r="H116" s="58">
        <v>7.8</v>
      </c>
      <c r="I116" s="66">
        <v>15.3</v>
      </c>
      <c r="J116" s="71" t="s">
        <v>27</v>
      </c>
      <c r="K116" s="68">
        <v>14.5</v>
      </c>
      <c r="N116" s="23">
        <f t="shared" si="12"/>
        <v>10</v>
      </c>
      <c r="O116" s="23">
        <f t="shared" si="13"/>
        <v>7.8</v>
      </c>
      <c r="P116" s="17">
        <f t="shared" si="14"/>
        <v>15.3</v>
      </c>
      <c r="Q116" s="17">
        <f t="shared" si="15"/>
        <v>14.5</v>
      </c>
      <c r="R116" s="18">
        <v>15.3</v>
      </c>
      <c r="S116" s="18">
        <v>14.5</v>
      </c>
      <c r="T116" s="18">
        <v>10</v>
      </c>
      <c r="U116" s="56">
        <v>7.8</v>
      </c>
    </row>
    <row r="117" spans="1:21" x14ac:dyDescent="0.45">
      <c r="A117" s="49">
        <f t="shared" si="16"/>
        <v>2020</v>
      </c>
      <c r="B117" s="50">
        <f t="shared" si="19"/>
        <v>10</v>
      </c>
      <c r="C117" s="50">
        <f t="shared" si="20"/>
        <v>5</v>
      </c>
      <c r="D117" s="50">
        <f t="shared" si="17"/>
        <v>19</v>
      </c>
      <c r="E117" s="51">
        <f t="shared" si="18"/>
        <v>44109.791666666388</v>
      </c>
      <c r="F117" s="62">
        <v>7.5</v>
      </c>
      <c r="G117" s="71" t="s">
        <v>27</v>
      </c>
      <c r="H117" s="58">
        <v>7.5</v>
      </c>
      <c r="I117" s="66">
        <v>12.7</v>
      </c>
      <c r="J117" s="71" t="s">
        <v>27</v>
      </c>
      <c r="K117" s="68">
        <v>14.2</v>
      </c>
      <c r="N117" s="23">
        <f t="shared" si="12"/>
        <v>7.5</v>
      </c>
      <c r="O117" s="23">
        <f t="shared" si="13"/>
        <v>7.5</v>
      </c>
      <c r="P117" s="17">
        <f t="shared" si="14"/>
        <v>12.7</v>
      </c>
      <c r="Q117" s="17">
        <f t="shared" si="15"/>
        <v>14.2</v>
      </c>
      <c r="R117" s="18">
        <v>12.7</v>
      </c>
      <c r="S117" s="18">
        <v>14.2</v>
      </c>
      <c r="T117" s="18">
        <v>7.5</v>
      </c>
      <c r="U117" s="56">
        <v>7.5</v>
      </c>
    </row>
    <row r="118" spans="1:21" x14ac:dyDescent="0.45">
      <c r="A118" s="49">
        <f t="shared" si="16"/>
        <v>2020</v>
      </c>
      <c r="B118" s="50">
        <f t="shared" si="19"/>
        <v>10</v>
      </c>
      <c r="C118" s="50">
        <f t="shared" si="20"/>
        <v>5</v>
      </c>
      <c r="D118" s="50">
        <f t="shared" si="17"/>
        <v>20</v>
      </c>
      <c r="E118" s="51">
        <f t="shared" si="18"/>
        <v>44109.833333333052</v>
      </c>
      <c r="F118" s="62">
        <v>6.4</v>
      </c>
      <c r="G118" s="71" t="s">
        <v>27</v>
      </c>
      <c r="H118" s="58">
        <v>7.1</v>
      </c>
      <c r="I118" s="66">
        <v>18.5</v>
      </c>
      <c r="J118" s="71" t="s">
        <v>27</v>
      </c>
      <c r="K118" s="68">
        <v>13.5</v>
      </c>
      <c r="N118" s="23">
        <f t="shared" si="12"/>
        <v>6.4</v>
      </c>
      <c r="O118" s="23">
        <f t="shared" si="13"/>
        <v>7.1</v>
      </c>
      <c r="P118" s="17">
        <f t="shared" si="14"/>
        <v>18.5</v>
      </c>
      <c r="Q118" s="17">
        <f t="shared" si="15"/>
        <v>13.5</v>
      </c>
      <c r="R118" s="18">
        <v>18.5</v>
      </c>
      <c r="S118" s="18">
        <v>13.5</v>
      </c>
      <c r="T118" s="18">
        <v>6.4</v>
      </c>
      <c r="U118" s="56">
        <v>7.1</v>
      </c>
    </row>
    <row r="119" spans="1:21" x14ac:dyDescent="0.45">
      <c r="A119" s="49">
        <f t="shared" si="16"/>
        <v>2020</v>
      </c>
      <c r="B119" s="50">
        <f t="shared" si="19"/>
        <v>10</v>
      </c>
      <c r="C119" s="50">
        <f t="shared" si="20"/>
        <v>5</v>
      </c>
      <c r="D119" s="50">
        <f t="shared" si="17"/>
        <v>21</v>
      </c>
      <c r="E119" s="51">
        <f t="shared" si="18"/>
        <v>44109.874999999716</v>
      </c>
      <c r="F119" s="62">
        <v>5.3</v>
      </c>
      <c r="G119" s="71" t="s">
        <v>27</v>
      </c>
      <c r="H119" s="58">
        <v>7.1</v>
      </c>
      <c r="I119" s="66">
        <v>16</v>
      </c>
      <c r="J119" s="71" t="s">
        <v>27</v>
      </c>
      <c r="K119" s="68">
        <v>13.6</v>
      </c>
      <c r="N119" s="23">
        <f t="shared" si="12"/>
        <v>5.3</v>
      </c>
      <c r="O119" s="23">
        <f t="shared" si="13"/>
        <v>7.1</v>
      </c>
      <c r="P119" s="17">
        <f t="shared" si="14"/>
        <v>16</v>
      </c>
      <c r="Q119" s="17">
        <f t="shared" si="15"/>
        <v>13.6</v>
      </c>
      <c r="R119" s="18">
        <v>16</v>
      </c>
      <c r="S119" s="18">
        <v>13.6</v>
      </c>
      <c r="T119" s="18">
        <v>5.3</v>
      </c>
      <c r="U119" s="56">
        <v>7.1</v>
      </c>
    </row>
    <row r="120" spans="1:21" x14ac:dyDescent="0.45">
      <c r="A120" s="49">
        <f t="shared" si="16"/>
        <v>2020</v>
      </c>
      <c r="B120" s="50">
        <f t="shared" si="19"/>
        <v>10</v>
      </c>
      <c r="C120" s="50">
        <f t="shared" si="20"/>
        <v>5</v>
      </c>
      <c r="D120" s="50">
        <f t="shared" si="17"/>
        <v>22</v>
      </c>
      <c r="E120" s="51">
        <f t="shared" si="18"/>
        <v>44109.91666666638</v>
      </c>
      <c r="F120" s="62">
        <v>7.2</v>
      </c>
      <c r="G120" s="71" t="s">
        <v>27</v>
      </c>
      <c r="H120" s="58">
        <v>7.1</v>
      </c>
      <c r="I120" s="66">
        <v>12.2</v>
      </c>
      <c r="J120" s="71" t="s">
        <v>27</v>
      </c>
      <c r="K120" s="68">
        <v>13.8</v>
      </c>
      <c r="N120" s="23">
        <f t="shared" si="12"/>
        <v>7.2</v>
      </c>
      <c r="O120" s="23">
        <f t="shared" si="13"/>
        <v>7.1</v>
      </c>
      <c r="P120" s="17">
        <f t="shared" si="14"/>
        <v>12.2</v>
      </c>
      <c r="Q120" s="17">
        <f t="shared" si="15"/>
        <v>13.8</v>
      </c>
      <c r="R120" s="18">
        <v>12.2</v>
      </c>
      <c r="S120" s="18">
        <v>13.8</v>
      </c>
      <c r="T120" s="18">
        <v>7.2</v>
      </c>
      <c r="U120" s="56">
        <v>7.1</v>
      </c>
    </row>
    <row r="121" spans="1:21" x14ac:dyDescent="0.45">
      <c r="A121" s="49">
        <f t="shared" si="16"/>
        <v>2020</v>
      </c>
      <c r="B121" s="50">
        <f t="shared" si="19"/>
        <v>10</v>
      </c>
      <c r="C121" s="50">
        <f t="shared" si="20"/>
        <v>5</v>
      </c>
      <c r="D121" s="50">
        <f t="shared" si="17"/>
        <v>23</v>
      </c>
      <c r="E121" s="51">
        <f t="shared" si="18"/>
        <v>44109.958333333045</v>
      </c>
      <c r="F121" s="62">
        <v>9.6</v>
      </c>
      <c r="G121" s="71" t="s">
        <v>27</v>
      </c>
      <c r="H121" s="58">
        <v>7.1</v>
      </c>
      <c r="I121" s="66">
        <v>16</v>
      </c>
      <c r="J121" s="71" t="s">
        <v>27</v>
      </c>
      <c r="K121" s="68">
        <v>13.4</v>
      </c>
      <c r="N121" s="23">
        <f t="shared" si="12"/>
        <v>9.6</v>
      </c>
      <c r="O121" s="23">
        <f t="shared" si="13"/>
        <v>7.1</v>
      </c>
      <c r="P121" s="17">
        <f t="shared" si="14"/>
        <v>16</v>
      </c>
      <c r="Q121" s="17">
        <f t="shared" si="15"/>
        <v>13.4</v>
      </c>
      <c r="R121" s="18">
        <v>16</v>
      </c>
      <c r="S121" s="18">
        <v>13.4</v>
      </c>
      <c r="T121" s="18">
        <v>9.6</v>
      </c>
      <c r="U121" s="56">
        <v>7.1</v>
      </c>
    </row>
    <row r="122" spans="1:21" x14ac:dyDescent="0.45">
      <c r="A122" s="49">
        <f t="shared" si="16"/>
        <v>2020</v>
      </c>
      <c r="B122" s="50">
        <f t="shared" si="19"/>
        <v>10</v>
      </c>
      <c r="C122" s="50">
        <f t="shared" si="20"/>
        <v>6</v>
      </c>
      <c r="D122" s="50">
        <f t="shared" si="17"/>
        <v>0</v>
      </c>
      <c r="E122" s="51">
        <f t="shared" si="18"/>
        <v>44109.999999999709</v>
      </c>
      <c r="F122" s="62">
        <v>8.8000000000000007</v>
      </c>
      <c r="G122" s="71" t="s">
        <v>27</v>
      </c>
      <c r="H122" s="58">
        <v>7.1</v>
      </c>
      <c r="I122" s="66">
        <v>15.1</v>
      </c>
      <c r="J122" s="71" t="s">
        <v>27</v>
      </c>
      <c r="K122" s="68">
        <v>13.3</v>
      </c>
      <c r="N122" s="23">
        <f t="shared" si="12"/>
        <v>8.8000000000000007</v>
      </c>
      <c r="O122" s="23">
        <f t="shared" si="13"/>
        <v>7.1</v>
      </c>
      <c r="P122" s="17">
        <f t="shared" si="14"/>
        <v>15.1</v>
      </c>
      <c r="Q122" s="17">
        <f t="shared" si="15"/>
        <v>13.3</v>
      </c>
      <c r="R122" s="18">
        <v>15.1</v>
      </c>
      <c r="S122" s="18">
        <v>13.3</v>
      </c>
      <c r="T122" s="18">
        <v>8.8000000000000007</v>
      </c>
      <c r="U122" s="56">
        <v>7.1</v>
      </c>
    </row>
    <row r="123" spans="1:21" x14ac:dyDescent="0.45">
      <c r="A123" s="49">
        <f t="shared" si="16"/>
        <v>2020</v>
      </c>
      <c r="B123" s="50">
        <f t="shared" si="19"/>
        <v>10</v>
      </c>
      <c r="C123" s="50">
        <f t="shared" si="20"/>
        <v>6</v>
      </c>
      <c r="D123" s="50">
        <f t="shared" si="17"/>
        <v>1</v>
      </c>
      <c r="E123" s="51">
        <f t="shared" si="18"/>
        <v>44110.041666666373</v>
      </c>
      <c r="F123" s="62">
        <v>8.6</v>
      </c>
      <c r="G123" s="71" t="s">
        <v>27</v>
      </c>
      <c r="H123" s="58">
        <v>7.3</v>
      </c>
      <c r="I123" s="66">
        <v>16.899999999999999</v>
      </c>
      <c r="J123" s="71" t="s">
        <v>27</v>
      </c>
      <c r="K123" s="68">
        <v>13.6</v>
      </c>
      <c r="N123" s="23">
        <f t="shared" si="12"/>
        <v>8.6</v>
      </c>
      <c r="O123" s="23">
        <f t="shared" si="13"/>
        <v>7.3</v>
      </c>
      <c r="P123" s="17">
        <f t="shared" si="14"/>
        <v>16.899999999999999</v>
      </c>
      <c r="Q123" s="17">
        <f t="shared" si="15"/>
        <v>13.6</v>
      </c>
      <c r="R123" s="18">
        <v>16.899999999999999</v>
      </c>
      <c r="S123" s="18">
        <v>13.6</v>
      </c>
      <c r="T123" s="18">
        <v>8.6</v>
      </c>
      <c r="U123" s="56">
        <v>7.3</v>
      </c>
    </row>
    <row r="124" spans="1:21" x14ac:dyDescent="0.45">
      <c r="A124" s="49">
        <f t="shared" si="16"/>
        <v>2020</v>
      </c>
      <c r="B124" s="50">
        <f t="shared" si="19"/>
        <v>10</v>
      </c>
      <c r="C124" s="50">
        <f t="shared" si="20"/>
        <v>6</v>
      </c>
      <c r="D124" s="50">
        <f t="shared" si="17"/>
        <v>2</v>
      </c>
      <c r="E124" s="51">
        <f t="shared" si="18"/>
        <v>44110.083333333037</v>
      </c>
      <c r="F124" s="62">
        <v>8.3000000000000007</v>
      </c>
      <c r="G124" s="71" t="s">
        <v>27</v>
      </c>
      <c r="H124" s="58">
        <v>7.2</v>
      </c>
      <c r="I124" s="66">
        <v>16.100000000000001</v>
      </c>
      <c r="J124" s="71" t="s">
        <v>27</v>
      </c>
      <c r="K124" s="68">
        <v>13.7</v>
      </c>
      <c r="M124" s="69"/>
      <c r="N124" s="23">
        <f t="shared" si="12"/>
        <v>8.3000000000000007</v>
      </c>
      <c r="O124" s="23">
        <f t="shared" si="13"/>
        <v>7.2</v>
      </c>
      <c r="P124" s="17">
        <f t="shared" si="14"/>
        <v>16.100000000000001</v>
      </c>
      <c r="Q124" s="17">
        <f t="shared" si="15"/>
        <v>13.7</v>
      </c>
      <c r="R124" s="18">
        <v>16.100000000000001</v>
      </c>
      <c r="S124" s="18">
        <v>13.7</v>
      </c>
      <c r="T124" s="18">
        <v>8.3000000000000007</v>
      </c>
      <c r="U124" s="56">
        <v>7.2</v>
      </c>
    </row>
    <row r="125" spans="1:21" x14ac:dyDescent="0.45">
      <c r="A125" s="49">
        <f t="shared" si="16"/>
        <v>2020</v>
      </c>
      <c r="B125" s="50">
        <f t="shared" si="19"/>
        <v>10</v>
      </c>
      <c r="C125" s="50">
        <f t="shared" si="20"/>
        <v>6</v>
      </c>
      <c r="D125" s="50">
        <f t="shared" si="17"/>
        <v>3</v>
      </c>
      <c r="E125" s="51">
        <f t="shared" si="18"/>
        <v>44110.124999999702</v>
      </c>
      <c r="F125" s="62">
        <v>8.1</v>
      </c>
      <c r="G125" s="71" t="s">
        <v>27</v>
      </c>
      <c r="H125" s="58">
        <v>7.1</v>
      </c>
      <c r="I125" s="66">
        <v>15.5</v>
      </c>
      <c r="J125" s="71" t="s">
        <v>27</v>
      </c>
      <c r="K125" s="68">
        <v>13.7</v>
      </c>
      <c r="N125" s="23">
        <f t="shared" si="12"/>
        <v>8.1</v>
      </c>
      <c r="O125" s="23">
        <f t="shared" si="13"/>
        <v>7.1</v>
      </c>
      <c r="P125" s="17">
        <f t="shared" si="14"/>
        <v>15.5</v>
      </c>
      <c r="Q125" s="17">
        <f t="shared" si="15"/>
        <v>13.7</v>
      </c>
      <c r="R125" s="18">
        <v>15.5</v>
      </c>
      <c r="S125" s="18">
        <v>13.7</v>
      </c>
      <c r="T125" s="18">
        <v>8.1</v>
      </c>
      <c r="U125" s="56">
        <v>7.1</v>
      </c>
    </row>
    <row r="126" spans="1:21" x14ac:dyDescent="0.45">
      <c r="A126" s="49">
        <f t="shared" si="16"/>
        <v>2020</v>
      </c>
      <c r="B126" s="50">
        <f t="shared" si="19"/>
        <v>10</v>
      </c>
      <c r="C126" s="50">
        <f t="shared" si="20"/>
        <v>6</v>
      </c>
      <c r="D126" s="50">
        <f t="shared" si="17"/>
        <v>4</v>
      </c>
      <c r="E126" s="51">
        <f t="shared" si="18"/>
        <v>44110.166666666366</v>
      </c>
      <c r="F126" s="62">
        <v>6.3</v>
      </c>
      <c r="G126" s="71" t="s">
        <v>27</v>
      </c>
      <c r="H126" s="58">
        <v>7.1</v>
      </c>
      <c r="I126" s="66">
        <v>13.9</v>
      </c>
      <c r="J126" s="71" t="s">
        <v>27</v>
      </c>
      <c r="K126" s="68">
        <v>13.7</v>
      </c>
      <c r="N126" s="23">
        <f t="shared" si="12"/>
        <v>6.3</v>
      </c>
      <c r="O126" s="23">
        <f t="shared" si="13"/>
        <v>7.1</v>
      </c>
      <c r="P126" s="17">
        <f t="shared" si="14"/>
        <v>13.9</v>
      </c>
      <c r="Q126" s="17">
        <f t="shared" si="15"/>
        <v>13.7</v>
      </c>
      <c r="R126" s="18">
        <v>13.9</v>
      </c>
      <c r="S126" s="18">
        <v>13.7</v>
      </c>
      <c r="T126" s="18">
        <v>6.3</v>
      </c>
      <c r="U126" s="56">
        <v>7.1</v>
      </c>
    </row>
    <row r="127" spans="1:21" x14ac:dyDescent="0.45">
      <c r="A127" s="49">
        <f t="shared" si="16"/>
        <v>2020</v>
      </c>
      <c r="B127" s="50">
        <f t="shared" si="19"/>
        <v>10</v>
      </c>
      <c r="C127" s="50">
        <f t="shared" si="20"/>
        <v>6</v>
      </c>
      <c r="D127" s="50">
        <f t="shared" si="17"/>
        <v>5</v>
      </c>
      <c r="E127" s="51">
        <f t="shared" si="18"/>
        <v>44110.20833333303</v>
      </c>
      <c r="F127" s="62">
        <v>4.9000000000000004</v>
      </c>
      <c r="G127" s="71" t="s">
        <v>27</v>
      </c>
      <c r="H127" s="58">
        <v>6.9</v>
      </c>
      <c r="I127" s="66">
        <v>15.1</v>
      </c>
      <c r="J127" s="71" t="s">
        <v>27</v>
      </c>
      <c r="K127" s="68">
        <v>13.8</v>
      </c>
      <c r="N127" s="23">
        <f t="shared" si="12"/>
        <v>4.9000000000000004</v>
      </c>
      <c r="O127" s="23">
        <f t="shared" si="13"/>
        <v>6.9</v>
      </c>
      <c r="P127" s="17">
        <f t="shared" si="14"/>
        <v>15.1</v>
      </c>
      <c r="Q127" s="17">
        <f t="shared" si="15"/>
        <v>13.8</v>
      </c>
      <c r="R127" s="18">
        <v>15.1</v>
      </c>
      <c r="S127" s="18">
        <v>13.8</v>
      </c>
      <c r="T127" s="18">
        <v>4.9000000000000004</v>
      </c>
      <c r="U127" s="56">
        <v>6.9</v>
      </c>
    </row>
    <row r="128" spans="1:21" x14ac:dyDescent="0.45">
      <c r="A128" s="49">
        <f t="shared" si="16"/>
        <v>2020</v>
      </c>
      <c r="B128" s="50">
        <f t="shared" si="19"/>
        <v>10</v>
      </c>
      <c r="C128" s="50">
        <f t="shared" si="20"/>
        <v>6</v>
      </c>
      <c r="D128" s="50">
        <f t="shared" si="17"/>
        <v>6</v>
      </c>
      <c r="E128" s="51">
        <f t="shared" si="18"/>
        <v>44110.249999999694</v>
      </c>
      <c r="F128" s="62">
        <v>12.9</v>
      </c>
      <c r="G128" s="71" t="s">
        <v>27</v>
      </c>
      <c r="H128" s="58">
        <v>7.1</v>
      </c>
      <c r="I128" s="66">
        <v>78.5</v>
      </c>
      <c r="J128" s="71" t="s">
        <v>27</v>
      </c>
      <c r="K128" s="68">
        <v>16.399999999999999</v>
      </c>
      <c r="N128" s="23">
        <f t="shared" si="12"/>
        <v>12.9</v>
      </c>
      <c r="O128" s="23">
        <f t="shared" si="13"/>
        <v>7.1</v>
      </c>
      <c r="P128" s="17">
        <f t="shared" si="14"/>
        <v>78.5</v>
      </c>
      <c r="Q128" s="17">
        <f t="shared" si="15"/>
        <v>16.399999999999999</v>
      </c>
      <c r="R128" s="18">
        <v>78.5</v>
      </c>
      <c r="S128" s="18">
        <v>16.399999999999999</v>
      </c>
      <c r="T128" s="18">
        <v>12.9</v>
      </c>
      <c r="U128" s="56">
        <v>7.1</v>
      </c>
    </row>
    <row r="129" spans="1:21" x14ac:dyDescent="0.45">
      <c r="A129" s="49">
        <f t="shared" si="16"/>
        <v>2020</v>
      </c>
      <c r="B129" s="50">
        <f t="shared" si="19"/>
        <v>10</v>
      </c>
      <c r="C129" s="50">
        <f t="shared" si="20"/>
        <v>6</v>
      </c>
      <c r="D129" s="50">
        <f t="shared" si="17"/>
        <v>7</v>
      </c>
      <c r="E129" s="51">
        <f t="shared" si="18"/>
        <v>44110.291666666359</v>
      </c>
      <c r="F129" s="62">
        <v>15.4</v>
      </c>
      <c r="G129" s="71" t="s">
        <v>27</v>
      </c>
      <c r="H129" s="58">
        <v>7.4</v>
      </c>
      <c r="I129" s="66">
        <v>74.5</v>
      </c>
      <c r="J129" s="71" t="s">
        <v>27</v>
      </c>
      <c r="K129" s="68">
        <v>18.899999999999999</v>
      </c>
      <c r="N129" s="23">
        <f t="shared" si="12"/>
        <v>15.4</v>
      </c>
      <c r="O129" s="23">
        <f t="shared" si="13"/>
        <v>7.4</v>
      </c>
      <c r="P129" s="17">
        <f t="shared" si="14"/>
        <v>74.5</v>
      </c>
      <c r="Q129" s="17">
        <f t="shared" si="15"/>
        <v>18.899999999999999</v>
      </c>
      <c r="R129" s="18">
        <v>74.5</v>
      </c>
      <c r="S129" s="18">
        <v>18.899999999999999</v>
      </c>
      <c r="T129" s="18">
        <v>15.4</v>
      </c>
      <c r="U129" s="56">
        <v>7.4</v>
      </c>
    </row>
    <row r="130" spans="1:21" x14ac:dyDescent="0.45">
      <c r="A130" s="49">
        <f t="shared" si="16"/>
        <v>2020</v>
      </c>
      <c r="B130" s="50">
        <f t="shared" si="19"/>
        <v>10</v>
      </c>
      <c r="C130" s="50">
        <f t="shared" si="20"/>
        <v>6</v>
      </c>
      <c r="D130" s="50">
        <f t="shared" si="17"/>
        <v>8</v>
      </c>
      <c r="E130" s="51">
        <f t="shared" si="18"/>
        <v>44110.333333333023</v>
      </c>
      <c r="F130" s="62">
        <v>8.6</v>
      </c>
      <c r="G130" s="71" t="s">
        <v>27</v>
      </c>
      <c r="H130" s="58">
        <v>7.5</v>
      </c>
      <c r="I130" s="66">
        <v>19</v>
      </c>
      <c r="J130" s="71" t="s">
        <v>27</v>
      </c>
      <c r="K130" s="68">
        <v>19.3</v>
      </c>
      <c r="N130" s="23">
        <f t="shared" ref="N130:N193" si="21">IF(G130="Valid", F130, NA())</f>
        <v>8.6</v>
      </c>
      <c r="O130" s="23">
        <f t="shared" ref="O130:O193" si="22">IF(G130="Valid", H130, NA())</f>
        <v>7.5</v>
      </c>
      <c r="P130" s="17">
        <f t="shared" ref="P130:P193" si="23">IF(J130="Valid", I130, NA())</f>
        <v>19</v>
      </c>
      <c r="Q130" s="17">
        <f t="shared" ref="Q130:Q193" si="24">IF(J130="Valid", K130, NA())</f>
        <v>19.3</v>
      </c>
      <c r="R130" s="18">
        <v>19</v>
      </c>
      <c r="S130" s="18">
        <v>19.3</v>
      </c>
      <c r="T130" s="18">
        <v>8.6</v>
      </c>
      <c r="U130" s="56">
        <v>7.5</v>
      </c>
    </row>
    <row r="131" spans="1:21" x14ac:dyDescent="0.45">
      <c r="A131" s="49">
        <f t="shared" si="16"/>
        <v>2020</v>
      </c>
      <c r="B131" s="50">
        <f t="shared" si="19"/>
        <v>10</v>
      </c>
      <c r="C131" s="50">
        <f t="shared" si="20"/>
        <v>6</v>
      </c>
      <c r="D131" s="50">
        <f t="shared" si="17"/>
        <v>9</v>
      </c>
      <c r="E131" s="51">
        <f t="shared" si="18"/>
        <v>44110.374999999687</v>
      </c>
      <c r="F131" s="62">
        <v>9.3000000000000007</v>
      </c>
      <c r="G131" s="71" t="s">
        <v>27</v>
      </c>
      <c r="H131" s="58">
        <v>7.6</v>
      </c>
      <c r="I131" s="66">
        <v>18.100000000000001</v>
      </c>
      <c r="J131" s="71" t="s">
        <v>27</v>
      </c>
      <c r="K131" s="68">
        <v>19.8</v>
      </c>
      <c r="N131" s="23">
        <f t="shared" si="21"/>
        <v>9.3000000000000007</v>
      </c>
      <c r="O131" s="23">
        <f t="shared" si="22"/>
        <v>7.6</v>
      </c>
      <c r="P131" s="17">
        <f t="shared" si="23"/>
        <v>18.100000000000001</v>
      </c>
      <c r="Q131" s="17">
        <f t="shared" si="24"/>
        <v>19.8</v>
      </c>
      <c r="R131" s="18">
        <v>18.100000000000001</v>
      </c>
      <c r="S131" s="18">
        <v>19.8</v>
      </c>
      <c r="T131" s="18">
        <v>9.3000000000000007</v>
      </c>
      <c r="U131" s="56">
        <v>7.6</v>
      </c>
    </row>
    <row r="132" spans="1:21" x14ac:dyDescent="0.45">
      <c r="A132" s="49">
        <f t="shared" ref="A132:A195" si="25">A131</f>
        <v>2020</v>
      </c>
      <c r="B132" s="50">
        <f t="shared" si="19"/>
        <v>10</v>
      </c>
      <c r="C132" s="50">
        <f t="shared" si="20"/>
        <v>6</v>
      </c>
      <c r="D132" s="50">
        <f t="shared" ref="D132:D195" si="26">IF(D131=23,0,D131+1)</f>
        <v>10</v>
      </c>
      <c r="E132" s="51">
        <f t="shared" ref="E132:E195" si="27">E131+0.0416666666666666</f>
        <v>44110.416666666351</v>
      </c>
      <c r="F132" s="62">
        <v>3.8</v>
      </c>
      <c r="G132" s="71" t="s">
        <v>27</v>
      </c>
      <c r="H132" s="58">
        <v>7.8</v>
      </c>
      <c r="I132" s="66">
        <v>11.9</v>
      </c>
      <c r="J132" s="71" t="s">
        <v>27</v>
      </c>
      <c r="K132" s="68">
        <v>20.2</v>
      </c>
      <c r="N132" s="23">
        <f t="shared" si="21"/>
        <v>3.8</v>
      </c>
      <c r="O132" s="23">
        <f t="shared" si="22"/>
        <v>7.8</v>
      </c>
      <c r="P132" s="17">
        <f t="shared" si="23"/>
        <v>11.9</v>
      </c>
      <c r="Q132" s="17">
        <f t="shared" si="24"/>
        <v>20.2</v>
      </c>
      <c r="R132" s="18">
        <v>11.9</v>
      </c>
      <c r="S132" s="18">
        <v>20.2</v>
      </c>
      <c r="T132" s="18">
        <v>3.8</v>
      </c>
      <c r="U132" s="56">
        <v>7.8</v>
      </c>
    </row>
    <row r="133" spans="1:21" x14ac:dyDescent="0.45">
      <c r="A133" s="49">
        <f t="shared" si="25"/>
        <v>2020</v>
      </c>
      <c r="B133" s="50">
        <f t="shared" si="19"/>
        <v>10</v>
      </c>
      <c r="C133" s="50">
        <f t="shared" si="20"/>
        <v>6</v>
      </c>
      <c r="D133" s="50">
        <f t="shared" si="26"/>
        <v>11</v>
      </c>
      <c r="E133" s="51">
        <f t="shared" si="27"/>
        <v>44110.458333333016</v>
      </c>
      <c r="F133" s="62">
        <v>7.4</v>
      </c>
      <c r="G133" s="71" t="s">
        <v>27</v>
      </c>
      <c r="H133" s="58">
        <v>8.1</v>
      </c>
      <c r="I133" s="66">
        <v>14</v>
      </c>
      <c r="J133" s="71" t="s">
        <v>27</v>
      </c>
      <c r="K133" s="68">
        <v>20.399999999999999</v>
      </c>
      <c r="N133" s="23">
        <f t="shared" si="21"/>
        <v>7.4</v>
      </c>
      <c r="O133" s="23">
        <f t="shared" si="22"/>
        <v>8.1</v>
      </c>
      <c r="P133" s="17">
        <f t="shared" si="23"/>
        <v>14</v>
      </c>
      <c r="Q133" s="17">
        <f t="shared" si="24"/>
        <v>20.399999999999999</v>
      </c>
      <c r="R133" s="18">
        <v>14</v>
      </c>
      <c r="S133" s="18">
        <v>20.399999999999999</v>
      </c>
      <c r="T133" s="18">
        <v>7.4</v>
      </c>
      <c r="U133" s="56">
        <v>8.1</v>
      </c>
    </row>
    <row r="134" spans="1:21" x14ac:dyDescent="0.45">
      <c r="A134" s="49">
        <f t="shared" si="25"/>
        <v>2020</v>
      </c>
      <c r="B134" s="50">
        <f t="shared" si="19"/>
        <v>10</v>
      </c>
      <c r="C134" s="50">
        <f t="shared" si="20"/>
        <v>6</v>
      </c>
      <c r="D134" s="50">
        <f t="shared" si="26"/>
        <v>12</v>
      </c>
      <c r="E134" s="51">
        <f t="shared" si="27"/>
        <v>44110.49999999968</v>
      </c>
      <c r="F134" s="62" t="e">
        <f>NA()</f>
        <v>#N/A</v>
      </c>
      <c r="G134" s="71" t="s">
        <v>28</v>
      </c>
      <c r="H134" s="58" t="e">
        <f>NA()</f>
        <v>#N/A</v>
      </c>
      <c r="I134" s="66" t="e">
        <f>NA()</f>
        <v>#N/A</v>
      </c>
      <c r="J134" s="71" t="s">
        <v>28</v>
      </c>
      <c r="K134" s="68" t="e">
        <f>NA()</f>
        <v>#N/A</v>
      </c>
      <c r="L134" s="18" t="s">
        <v>87</v>
      </c>
      <c r="M134" s="19" t="s">
        <v>88</v>
      </c>
      <c r="N134" s="23" t="e">
        <f t="shared" si="21"/>
        <v>#N/A</v>
      </c>
      <c r="O134" s="23" t="e">
        <f t="shared" si="22"/>
        <v>#N/A</v>
      </c>
      <c r="P134" s="17" t="e">
        <f t="shared" si="23"/>
        <v>#N/A</v>
      </c>
      <c r="Q134" s="17" t="e">
        <f t="shared" si="24"/>
        <v>#N/A</v>
      </c>
    </row>
    <row r="135" spans="1:21" x14ac:dyDescent="0.45">
      <c r="A135" s="49">
        <f t="shared" si="25"/>
        <v>2020</v>
      </c>
      <c r="B135" s="50">
        <f t="shared" si="19"/>
        <v>10</v>
      </c>
      <c r="C135" s="50">
        <f t="shared" si="20"/>
        <v>6</v>
      </c>
      <c r="D135" s="50">
        <f t="shared" si="26"/>
        <v>13</v>
      </c>
      <c r="E135" s="51">
        <f t="shared" si="27"/>
        <v>44110.541666666344</v>
      </c>
      <c r="F135" s="62" t="e">
        <f>NA()</f>
        <v>#N/A</v>
      </c>
      <c r="G135" s="71" t="s">
        <v>28</v>
      </c>
      <c r="H135" s="58" t="e">
        <f>NA()</f>
        <v>#N/A</v>
      </c>
      <c r="I135" s="66" t="e">
        <f>NA()</f>
        <v>#N/A</v>
      </c>
      <c r="J135" s="71" t="s">
        <v>28</v>
      </c>
      <c r="K135" s="68" t="e">
        <f>NA()</f>
        <v>#N/A</v>
      </c>
      <c r="L135" s="18" t="s">
        <v>87</v>
      </c>
      <c r="M135" s="19" t="s">
        <v>88</v>
      </c>
      <c r="N135" s="23" t="e">
        <f t="shared" si="21"/>
        <v>#N/A</v>
      </c>
      <c r="O135" s="23" t="e">
        <f t="shared" si="22"/>
        <v>#N/A</v>
      </c>
      <c r="P135" s="17" t="e">
        <f t="shared" si="23"/>
        <v>#N/A</v>
      </c>
      <c r="Q135" s="17" t="e">
        <f t="shared" si="24"/>
        <v>#N/A</v>
      </c>
    </row>
    <row r="136" spans="1:21" x14ac:dyDescent="0.45">
      <c r="A136" s="49">
        <f t="shared" si="25"/>
        <v>2020</v>
      </c>
      <c r="B136" s="50">
        <f t="shared" si="19"/>
        <v>10</v>
      </c>
      <c r="C136" s="50">
        <f t="shared" si="20"/>
        <v>6</v>
      </c>
      <c r="D136" s="50">
        <f t="shared" si="26"/>
        <v>14</v>
      </c>
      <c r="E136" s="51">
        <f t="shared" si="27"/>
        <v>44110.583333333008</v>
      </c>
      <c r="F136" s="62">
        <v>8.3000000000000007</v>
      </c>
      <c r="G136" s="71" t="s">
        <v>27</v>
      </c>
      <c r="H136" s="58">
        <v>7.3</v>
      </c>
      <c r="I136" s="66">
        <v>13.3</v>
      </c>
      <c r="J136" s="71" t="s">
        <v>27</v>
      </c>
      <c r="K136" s="68">
        <v>18.2</v>
      </c>
      <c r="N136" s="23">
        <f t="shared" si="21"/>
        <v>8.3000000000000007</v>
      </c>
      <c r="O136" s="23">
        <f t="shared" si="22"/>
        <v>7.3</v>
      </c>
      <c r="P136" s="17">
        <f t="shared" si="23"/>
        <v>13.3</v>
      </c>
      <c r="Q136" s="17">
        <f t="shared" si="24"/>
        <v>18.2</v>
      </c>
      <c r="R136" s="18">
        <v>13.3</v>
      </c>
      <c r="S136" s="18">
        <v>18.2</v>
      </c>
      <c r="T136" s="18">
        <v>8.3000000000000007</v>
      </c>
      <c r="U136" s="56">
        <v>7.3</v>
      </c>
    </row>
    <row r="137" spans="1:21" x14ac:dyDescent="0.45">
      <c r="A137" s="49">
        <f t="shared" si="25"/>
        <v>2020</v>
      </c>
      <c r="B137" s="50">
        <f t="shared" si="19"/>
        <v>10</v>
      </c>
      <c r="C137" s="50">
        <f t="shared" si="20"/>
        <v>6</v>
      </c>
      <c r="D137" s="50">
        <f t="shared" si="26"/>
        <v>15</v>
      </c>
      <c r="E137" s="51">
        <f t="shared" si="27"/>
        <v>44110.624999999673</v>
      </c>
      <c r="F137" s="62">
        <v>10.5</v>
      </c>
      <c r="G137" s="71" t="s">
        <v>27</v>
      </c>
      <c r="H137" s="58">
        <v>7.4</v>
      </c>
      <c r="I137" s="66">
        <v>16.899999999999999</v>
      </c>
      <c r="J137" s="71" t="s">
        <v>27</v>
      </c>
      <c r="K137" s="68">
        <v>18.399999999999999</v>
      </c>
      <c r="N137" s="23">
        <f t="shared" si="21"/>
        <v>10.5</v>
      </c>
      <c r="O137" s="23">
        <f t="shared" si="22"/>
        <v>7.4</v>
      </c>
      <c r="P137" s="17">
        <f t="shared" si="23"/>
        <v>16.899999999999999</v>
      </c>
      <c r="Q137" s="17">
        <f t="shared" si="24"/>
        <v>18.399999999999999</v>
      </c>
      <c r="R137" s="18">
        <v>16.899999999999999</v>
      </c>
      <c r="S137" s="18">
        <v>18.399999999999999</v>
      </c>
      <c r="T137" s="18">
        <v>10.5</v>
      </c>
      <c r="U137" s="56">
        <v>7.4</v>
      </c>
    </row>
    <row r="138" spans="1:21" x14ac:dyDescent="0.45">
      <c r="A138" s="49">
        <f t="shared" si="25"/>
        <v>2020</v>
      </c>
      <c r="B138" s="50">
        <f t="shared" si="19"/>
        <v>10</v>
      </c>
      <c r="C138" s="50">
        <f t="shared" si="20"/>
        <v>6</v>
      </c>
      <c r="D138" s="50">
        <f t="shared" si="26"/>
        <v>16</v>
      </c>
      <c r="E138" s="51">
        <f t="shared" si="27"/>
        <v>44110.666666666337</v>
      </c>
      <c r="F138" s="62">
        <v>10.3</v>
      </c>
      <c r="G138" s="71" t="s">
        <v>27</v>
      </c>
      <c r="H138" s="58">
        <v>7.5</v>
      </c>
      <c r="I138" s="66">
        <v>20.399999999999999</v>
      </c>
      <c r="J138" s="71" t="s">
        <v>27</v>
      </c>
      <c r="K138" s="68">
        <v>18.7</v>
      </c>
      <c r="N138" s="23">
        <f t="shared" si="21"/>
        <v>10.3</v>
      </c>
      <c r="O138" s="23">
        <f t="shared" si="22"/>
        <v>7.5</v>
      </c>
      <c r="P138" s="17">
        <f t="shared" si="23"/>
        <v>20.399999999999999</v>
      </c>
      <c r="Q138" s="17">
        <f t="shared" si="24"/>
        <v>18.7</v>
      </c>
      <c r="R138" s="18">
        <v>20.399999999999999</v>
      </c>
      <c r="S138" s="18">
        <v>18.7</v>
      </c>
      <c r="T138" s="18">
        <v>10.3</v>
      </c>
      <c r="U138" s="56">
        <v>7.5</v>
      </c>
    </row>
    <row r="139" spans="1:21" x14ac:dyDescent="0.45">
      <c r="A139" s="49">
        <f t="shared" si="25"/>
        <v>2020</v>
      </c>
      <c r="B139" s="50">
        <f t="shared" si="19"/>
        <v>10</v>
      </c>
      <c r="C139" s="50">
        <f t="shared" si="20"/>
        <v>6</v>
      </c>
      <c r="D139" s="50">
        <f t="shared" si="26"/>
        <v>17</v>
      </c>
      <c r="E139" s="51">
        <f t="shared" si="27"/>
        <v>44110.708333333001</v>
      </c>
      <c r="F139" s="62">
        <v>12.8</v>
      </c>
      <c r="G139" s="71" t="s">
        <v>27</v>
      </c>
      <c r="H139" s="58">
        <v>7.6</v>
      </c>
      <c r="I139" s="66">
        <v>29</v>
      </c>
      <c r="J139" s="71" t="s">
        <v>27</v>
      </c>
      <c r="K139" s="68">
        <v>19.2</v>
      </c>
      <c r="N139" s="23">
        <f t="shared" si="21"/>
        <v>12.8</v>
      </c>
      <c r="O139" s="23">
        <f t="shared" si="22"/>
        <v>7.6</v>
      </c>
      <c r="P139" s="17">
        <f t="shared" si="23"/>
        <v>29</v>
      </c>
      <c r="Q139" s="17">
        <f t="shared" si="24"/>
        <v>19.2</v>
      </c>
      <c r="R139" s="18">
        <v>29</v>
      </c>
      <c r="S139" s="18">
        <v>19.2</v>
      </c>
      <c r="T139" s="18">
        <v>12.8</v>
      </c>
      <c r="U139" s="56">
        <v>7.6</v>
      </c>
    </row>
    <row r="140" spans="1:21" x14ac:dyDescent="0.45">
      <c r="A140" s="49">
        <f t="shared" si="25"/>
        <v>2020</v>
      </c>
      <c r="B140" s="50">
        <f t="shared" si="19"/>
        <v>10</v>
      </c>
      <c r="C140" s="50">
        <f t="shared" si="20"/>
        <v>6</v>
      </c>
      <c r="D140" s="50">
        <f t="shared" si="26"/>
        <v>18</v>
      </c>
      <c r="E140" s="51">
        <f t="shared" si="27"/>
        <v>44110.749999999665</v>
      </c>
      <c r="F140" s="62">
        <v>11.7</v>
      </c>
      <c r="G140" s="71" t="s">
        <v>27</v>
      </c>
      <c r="H140" s="58">
        <v>7.7</v>
      </c>
      <c r="I140" s="66">
        <v>21.8</v>
      </c>
      <c r="J140" s="71" t="s">
        <v>27</v>
      </c>
      <c r="K140" s="68">
        <v>19.399999999999999</v>
      </c>
      <c r="N140" s="23">
        <f t="shared" si="21"/>
        <v>11.7</v>
      </c>
      <c r="O140" s="23">
        <f t="shared" si="22"/>
        <v>7.7</v>
      </c>
      <c r="P140" s="17">
        <f t="shared" si="23"/>
        <v>21.8</v>
      </c>
      <c r="Q140" s="17">
        <f t="shared" si="24"/>
        <v>19.399999999999999</v>
      </c>
      <c r="R140" s="18">
        <v>21.8</v>
      </c>
      <c r="S140" s="18">
        <v>19.399999999999999</v>
      </c>
      <c r="T140" s="18">
        <v>11.7</v>
      </c>
      <c r="U140" s="56">
        <v>7.7</v>
      </c>
    </row>
    <row r="141" spans="1:21" x14ac:dyDescent="0.45">
      <c r="A141" s="49">
        <f t="shared" si="25"/>
        <v>2020</v>
      </c>
      <c r="B141" s="50">
        <f t="shared" si="19"/>
        <v>10</v>
      </c>
      <c r="C141" s="50">
        <f t="shared" si="20"/>
        <v>6</v>
      </c>
      <c r="D141" s="50">
        <f t="shared" si="26"/>
        <v>19</v>
      </c>
      <c r="E141" s="51">
        <f t="shared" si="27"/>
        <v>44110.79166666633</v>
      </c>
      <c r="F141" s="62">
        <v>8.5</v>
      </c>
      <c r="G141" s="71" t="s">
        <v>27</v>
      </c>
      <c r="H141" s="58">
        <v>7.7</v>
      </c>
      <c r="I141" s="66">
        <v>20.399999999999999</v>
      </c>
      <c r="J141" s="71" t="s">
        <v>27</v>
      </c>
      <c r="K141" s="68">
        <v>19.7</v>
      </c>
      <c r="N141" s="23">
        <f t="shared" si="21"/>
        <v>8.5</v>
      </c>
      <c r="O141" s="23">
        <f t="shared" si="22"/>
        <v>7.7</v>
      </c>
      <c r="P141" s="17">
        <f t="shared" si="23"/>
        <v>20.399999999999999</v>
      </c>
      <c r="Q141" s="17">
        <f t="shared" si="24"/>
        <v>19.7</v>
      </c>
      <c r="R141" s="18">
        <v>20.399999999999999</v>
      </c>
      <c r="S141" s="18">
        <v>19.7</v>
      </c>
      <c r="T141" s="18">
        <v>8.5</v>
      </c>
      <c r="U141" s="56">
        <v>7.7</v>
      </c>
    </row>
    <row r="142" spans="1:21" x14ac:dyDescent="0.45">
      <c r="A142" s="49">
        <f t="shared" si="25"/>
        <v>2020</v>
      </c>
      <c r="B142" s="50">
        <f t="shared" si="19"/>
        <v>10</v>
      </c>
      <c r="C142" s="50">
        <f t="shared" si="20"/>
        <v>6</v>
      </c>
      <c r="D142" s="50">
        <f t="shared" si="26"/>
        <v>20</v>
      </c>
      <c r="E142" s="51">
        <f t="shared" si="27"/>
        <v>44110.833333332994</v>
      </c>
      <c r="F142" s="62">
        <v>2.1</v>
      </c>
      <c r="G142" s="71" t="s">
        <v>27</v>
      </c>
      <c r="H142" s="58">
        <v>7.5</v>
      </c>
      <c r="I142" s="66">
        <v>22.9</v>
      </c>
      <c r="J142" s="71" t="s">
        <v>27</v>
      </c>
      <c r="K142" s="68">
        <v>19.899999999999999</v>
      </c>
      <c r="N142" s="23">
        <f t="shared" si="21"/>
        <v>2.1</v>
      </c>
      <c r="O142" s="23">
        <f t="shared" si="22"/>
        <v>7.5</v>
      </c>
      <c r="P142" s="17">
        <f t="shared" si="23"/>
        <v>22.9</v>
      </c>
      <c r="Q142" s="17">
        <f t="shared" si="24"/>
        <v>19.899999999999999</v>
      </c>
      <c r="R142" s="18">
        <v>22.9</v>
      </c>
      <c r="S142" s="18">
        <v>19.899999999999999</v>
      </c>
      <c r="T142" s="18">
        <v>2.1</v>
      </c>
      <c r="U142" s="56">
        <v>7.5</v>
      </c>
    </row>
    <row r="143" spans="1:21" x14ac:dyDescent="0.45">
      <c r="A143" s="49">
        <f t="shared" si="25"/>
        <v>2020</v>
      </c>
      <c r="B143" s="50">
        <f t="shared" si="19"/>
        <v>10</v>
      </c>
      <c r="C143" s="50">
        <f t="shared" si="20"/>
        <v>6</v>
      </c>
      <c r="D143" s="50">
        <f t="shared" si="26"/>
        <v>21</v>
      </c>
      <c r="E143" s="51">
        <f t="shared" si="27"/>
        <v>44110.874999999658</v>
      </c>
      <c r="F143" s="62">
        <v>6.3</v>
      </c>
      <c r="G143" s="71" t="s">
        <v>27</v>
      </c>
      <c r="H143" s="58">
        <v>7.6</v>
      </c>
      <c r="I143" s="66">
        <v>12.7</v>
      </c>
      <c r="J143" s="71" t="s">
        <v>27</v>
      </c>
      <c r="K143" s="68">
        <v>19.8</v>
      </c>
      <c r="N143" s="23">
        <f t="shared" si="21"/>
        <v>6.3</v>
      </c>
      <c r="O143" s="23">
        <f t="shared" si="22"/>
        <v>7.6</v>
      </c>
      <c r="P143" s="17">
        <f t="shared" si="23"/>
        <v>12.7</v>
      </c>
      <c r="Q143" s="17">
        <f t="shared" si="24"/>
        <v>19.8</v>
      </c>
      <c r="R143" s="18">
        <v>12.7</v>
      </c>
      <c r="S143" s="18">
        <v>19.8</v>
      </c>
      <c r="T143" s="18">
        <v>6.3</v>
      </c>
      <c r="U143" s="56">
        <v>7.6</v>
      </c>
    </row>
    <row r="144" spans="1:21" x14ac:dyDescent="0.45">
      <c r="A144" s="49">
        <f t="shared" si="25"/>
        <v>2020</v>
      </c>
      <c r="B144" s="50">
        <f t="shared" si="19"/>
        <v>10</v>
      </c>
      <c r="C144" s="50">
        <f t="shared" si="20"/>
        <v>6</v>
      </c>
      <c r="D144" s="50">
        <f t="shared" si="26"/>
        <v>22</v>
      </c>
      <c r="E144" s="51">
        <f t="shared" si="27"/>
        <v>44110.916666666322</v>
      </c>
      <c r="F144" s="62">
        <v>7.4</v>
      </c>
      <c r="G144" s="71" t="s">
        <v>27</v>
      </c>
      <c r="H144" s="58">
        <v>7.6</v>
      </c>
      <c r="I144" s="66">
        <v>17.100000000000001</v>
      </c>
      <c r="J144" s="71" t="s">
        <v>27</v>
      </c>
      <c r="K144" s="68">
        <v>20</v>
      </c>
      <c r="N144" s="23">
        <f t="shared" si="21"/>
        <v>7.4</v>
      </c>
      <c r="O144" s="23">
        <f t="shared" si="22"/>
        <v>7.6</v>
      </c>
      <c r="P144" s="17">
        <f t="shared" si="23"/>
        <v>17.100000000000001</v>
      </c>
      <c r="Q144" s="17">
        <f t="shared" si="24"/>
        <v>20</v>
      </c>
      <c r="R144" s="18">
        <v>17.100000000000001</v>
      </c>
      <c r="S144" s="18">
        <v>20</v>
      </c>
      <c r="T144" s="18">
        <v>7.4</v>
      </c>
      <c r="U144" s="56">
        <v>7.6</v>
      </c>
    </row>
    <row r="145" spans="1:21" x14ac:dyDescent="0.45">
      <c r="A145" s="49">
        <f t="shared" si="25"/>
        <v>2020</v>
      </c>
      <c r="B145" s="50">
        <f t="shared" si="19"/>
        <v>10</v>
      </c>
      <c r="C145" s="50">
        <f t="shared" si="20"/>
        <v>6</v>
      </c>
      <c r="D145" s="50">
        <f t="shared" si="26"/>
        <v>23</v>
      </c>
      <c r="E145" s="51">
        <f t="shared" si="27"/>
        <v>44110.958333332987</v>
      </c>
      <c r="F145" s="62">
        <v>15.3</v>
      </c>
      <c r="G145" s="71" t="s">
        <v>27</v>
      </c>
      <c r="H145" s="58">
        <v>7.8</v>
      </c>
      <c r="I145" s="66">
        <v>24.2</v>
      </c>
      <c r="J145" s="71" t="s">
        <v>27</v>
      </c>
      <c r="K145" s="68">
        <v>20.3</v>
      </c>
      <c r="N145" s="23">
        <f t="shared" si="21"/>
        <v>15.3</v>
      </c>
      <c r="O145" s="23">
        <f t="shared" si="22"/>
        <v>7.8</v>
      </c>
      <c r="P145" s="17">
        <f t="shared" si="23"/>
        <v>24.2</v>
      </c>
      <c r="Q145" s="17">
        <f t="shared" si="24"/>
        <v>20.3</v>
      </c>
      <c r="R145" s="18">
        <v>24.2</v>
      </c>
      <c r="S145" s="18">
        <v>20.3</v>
      </c>
      <c r="T145" s="18">
        <v>15.3</v>
      </c>
      <c r="U145" s="56">
        <v>7.8</v>
      </c>
    </row>
    <row r="146" spans="1:21" x14ac:dyDescent="0.45">
      <c r="A146" s="49">
        <f t="shared" si="25"/>
        <v>2020</v>
      </c>
      <c r="B146" s="50">
        <f t="shared" si="19"/>
        <v>10</v>
      </c>
      <c r="C146" s="50">
        <f t="shared" si="20"/>
        <v>7</v>
      </c>
      <c r="D146" s="50">
        <f t="shared" si="26"/>
        <v>0</v>
      </c>
      <c r="E146" s="51">
        <f t="shared" si="27"/>
        <v>44110.999999999651</v>
      </c>
      <c r="F146" s="62">
        <v>11.6</v>
      </c>
      <c r="G146" s="71" t="s">
        <v>27</v>
      </c>
      <c r="H146" s="58">
        <v>7.9</v>
      </c>
      <c r="I146" s="66">
        <v>18.3</v>
      </c>
      <c r="J146" s="71" t="s">
        <v>27</v>
      </c>
      <c r="K146" s="68">
        <v>20.399999999999999</v>
      </c>
      <c r="N146" s="23">
        <f t="shared" si="21"/>
        <v>11.6</v>
      </c>
      <c r="O146" s="23">
        <f t="shared" si="22"/>
        <v>7.9</v>
      </c>
      <c r="P146" s="17">
        <f t="shared" si="23"/>
        <v>18.3</v>
      </c>
      <c r="Q146" s="17">
        <f t="shared" si="24"/>
        <v>20.399999999999999</v>
      </c>
      <c r="R146" s="18">
        <v>18.3</v>
      </c>
      <c r="S146" s="18">
        <v>20.399999999999999</v>
      </c>
      <c r="T146" s="18">
        <v>11.6</v>
      </c>
      <c r="U146" s="56">
        <v>7.9</v>
      </c>
    </row>
    <row r="147" spans="1:21" x14ac:dyDescent="0.45">
      <c r="A147" s="49">
        <f t="shared" si="25"/>
        <v>2020</v>
      </c>
      <c r="B147" s="50">
        <f t="shared" si="19"/>
        <v>10</v>
      </c>
      <c r="C147" s="50">
        <f t="shared" si="20"/>
        <v>7</v>
      </c>
      <c r="D147" s="50">
        <f t="shared" si="26"/>
        <v>1</v>
      </c>
      <c r="E147" s="51">
        <f t="shared" si="27"/>
        <v>44111.041666666315</v>
      </c>
      <c r="F147" s="62">
        <v>10.5</v>
      </c>
      <c r="G147" s="71" t="s">
        <v>27</v>
      </c>
      <c r="H147" s="58">
        <v>8</v>
      </c>
      <c r="I147" s="66">
        <v>16</v>
      </c>
      <c r="J147" s="71" t="s">
        <v>27</v>
      </c>
      <c r="K147" s="68">
        <v>20.399999999999999</v>
      </c>
      <c r="N147" s="23">
        <f t="shared" si="21"/>
        <v>10.5</v>
      </c>
      <c r="O147" s="23">
        <f t="shared" si="22"/>
        <v>8</v>
      </c>
      <c r="P147" s="17">
        <f t="shared" si="23"/>
        <v>16</v>
      </c>
      <c r="Q147" s="17">
        <f t="shared" si="24"/>
        <v>20.399999999999999</v>
      </c>
      <c r="R147" s="18">
        <v>16</v>
      </c>
      <c r="S147" s="18">
        <v>20.399999999999999</v>
      </c>
      <c r="T147" s="18">
        <v>10.5</v>
      </c>
      <c r="U147" s="56">
        <v>8</v>
      </c>
    </row>
    <row r="148" spans="1:21" x14ac:dyDescent="0.45">
      <c r="A148" s="49">
        <f t="shared" si="25"/>
        <v>2020</v>
      </c>
      <c r="B148" s="50">
        <f t="shared" si="19"/>
        <v>10</v>
      </c>
      <c r="C148" s="50">
        <f t="shared" si="20"/>
        <v>7</v>
      </c>
      <c r="D148" s="50">
        <f t="shared" si="26"/>
        <v>2</v>
      </c>
      <c r="E148" s="51">
        <f t="shared" si="27"/>
        <v>44111.083333332979</v>
      </c>
      <c r="F148" s="62">
        <v>14.1</v>
      </c>
      <c r="G148" s="71" t="s">
        <v>27</v>
      </c>
      <c r="H148" s="58">
        <v>8.1999999999999993</v>
      </c>
      <c r="I148" s="66">
        <v>19.3</v>
      </c>
      <c r="J148" s="71" t="s">
        <v>27</v>
      </c>
      <c r="K148" s="68">
        <v>20.5</v>
      </c>
      <c r="N148" s="23">
        <f t="shared" si="21"/>
        <v>14.1</v>
      </c>
      <c r="O148" s="23">
        <f t="shared" si="22"/>
        <v>8.1999999999999993</v>
      </c>
      <c r="P148" s="17">
        <f t="shared" si="23"/>
        <v>19.3</v>
      </c>
      <c r="Q148" s="17">
        <f t="shared" si="24"/>
        <v>20.5</v>
      </c>
      <c r="R148" s="18">
        <v>19.3</v>
      </c>
      <c r="S148" s="18">
        <v>20.5</v>
      </c>
      <c r="T148" s="18">
        <v>14.1</v>
      </c>
      <c r="U148" s="56">
        <v>8.1999999999999993</v>
      </c>
    </row>
    <row r="149" spans="1:21" x14ac:dyDescent="0.45">
      <c r="A149" s="49">
        <f t="shared" si="25"/>
        <v>2020</v>
      </c>
      <c r="B149" s="50">
        <f t="shared" si="19"/>
        <v>10</v>
      </c>
      <c r="C149" s="50">
        <f t="shared" si="20"/>
        <v>7</v>
      </c>
      <c r="D149" s="50">
        <f t="shared" si="26"/>
        <v>3</v>
      </c>
      <c r="E149" s="51">
        <f t="shared" si="27"/>
        <v>44111.124999999643</v>
      </c>
      <c r="F149" s="62">
        <v>14.9</v>
      </c>
      <c r="G149" s="71" t="s">
        <v>27</v>
      </c>
      <c r="H149" s="58">
        <v>8.5</v>
      </c>
      <c r="I149" s="66">
        <v>19.899999999999999</v>
      </c>
      <c r="J149" s="71" t="s">
        <v>27</v>
      </c>
      <c r="K149" s="68">
        <v>20.7</v>
      </c>
      <c r="N149" s="23">
        <f t="shared" si="21"/>
        <v>14.9</v>
      </c>
      <c r="O149" s="23">
        <f t="shared" si="22"/>
        <v>8.5</v>
      </c>
      <c r="P149" s="17">
        <f t="shared" si="23"/>
        <v>19.899999999999999</v>
      </c>
      <c r="Q149" s="17">
        <f t="shared" si="24"/>
        <v>20.7</v>
      </c>
      <c r="R149" s="18">
        <v>19.899999999999999</v>
      </c>
      <c r="S149" s="18">
        <v>20.7</v>
      </c>
      <c r="T149" s="18">
        <v>14.9</v>
      </c>
      <c r="U149" s="56">
        <v>8.5</v>
      </c>
    </row>
    <row r="150" spans="1:21" x14ac:dyDescent="0.45">
      <c r="A150" s="49">
        <f t="shared" si="25"/>
        <v>2020</v>
      </c>
      <c r="B150" s="50">
        <f t="shared" si="19"/>
        <v>10</v>
      </c>
      <c r="C150" s="50">
        <f t="shared" si="20"/>
        <v>7</v>
      </c>
      <c r="D150" s="50">
        <f t="shared" si="26"/>
        <v>4</v>
      </c>
      <c r="E150" s="51">
        <f t="shared" si="27"/>
        <v>44111.166666666308</v>
      </c>
      <c r="F150" s="62">
        <v>20.2</v>
      </c>
      <c r="G150" s="71" t="s">
        <v>27</v>
      </c>
      <c r="H150" s="58">
        <v>9.1</v>
      </c>
      <c r="I150" s="66">
        <v>46.7</v>
      </c>
      <c r="J150" s="71" t="s">
        <v>27</v>
      </c>
      <c r="K150" s="68">
        <v>22</v>
      </c>
      <c r="N150" s="23">
        <f t="shared" si="21"/>
        <v>20.2</v>
      </c>
      <c r="O150" s="23">
        <f t="shared" si="22"/>
        <v>9.1</v>
      </c>
      <c r="P150" s="17">
        <f t="shared" si="23"/>
        <v>46.7</v>
      </c>
      <c r="Q150" s="17">
        <f t="shared" si="24"/>
        <v>22</v>
      </c>
      <c r="R150" s="18">
        <v>46.7</v>
      </c>
      <c r="S150" s="18">
        <v>22</v>
      </c>
      <c r="T150" s="18">
        <v>20.2</v>
      </c>
      <c r="U150" s="56">
        <v>9.1</v>
      </c>
    </row>
    <row r="151" spans="1:21" x14ac:dyDescent="0.45">
      <c r="A151" s="49">
        <f t="shared" si="25"/>
        <v>2020</v>
      </c>
      <c r="B151" s="50">
        <f t="shared" si="19"/>
        <v>10</v>
      </c>
      <c r="C151" s="50">
        <f t="shared" si="20"/>
        <v>7</v>
      </c>
      <c r="D151" s="50">
        <f t="shared" si="26"/>
        <v>5</v>
      </c>
      <c r="E151" s="51">
        <f t="shared" si="27"/>
        <v>44111.208333332972</v>
      </c>
      <c r="F151" s="62">
        <v>10.6</v>
      </c>
      <c r="G151" s="71" t="s">
        <v>27</v>
      </c>
      <c r="H151" s="58">
        <v>9.3000000000000007</v>
      </c>
      <c r="I151" s="66">
        <v>14.8</v>
      </c>
      <c r="J151" s="71" t="s">
        <v>27</v>
      </c>
      <c r="K151" s="68">
        <v>22</v>
      </c>
      <c r="N151" s="23">
        <f t="shared" si="21"/>
        <v>10.6</v>
      </c>
      <c r="O151" s="23">
        <f t="shared" si="22"/>
        <v>9.3000000000000007</v>
      </c>
      <c r="P151" s="17">
        <f t="shared" si="23"/>
        <v>14.8</v>
      </c>
      <c r="Q151" s="17">
        <f t="shared" si="24"/>
        <v>22</v>
      </c>
      <c r="R151" s="18">
        <v>14.8</v>
      </c>
      <c r="S151" s="18">
        <v>22</v>
      </c>
      <c r="T151" s="18">
        <v>10.6</v>
      </c>
      <c r="U151" s="56">
        <v>9.3000000000000007</v>
      </c>
    </row>
    <row r="152" spans="1:21" x14ac:dyDescent="0.45">
      <c r="A152" s="49">
        <f t="shared" si="25"/>
        <v>2020</v>
      </c>
      <c r="B152" s="50">
        <f t="shared" si="19"/>
        <v>10</v>
      </c>
      <c r="C152" s="50">
        <f t="shared" si="20"/>
        <v>7</v>
      </c>
      <c r="D152" s="50">
        <f t="shared" si="26"/>
        <v>6</v>
      </c>
      <c r="E152" s="51">
        <f t="shared" si="27"/>
        <v>44111.249999999636</v>
      </c>
      <c r="F152" s="62">
        <v>22.4</v>
      </c>
      <c r="G152" s="71" t="s">
        <v>27</v>
      </c>
      <c r="H152" s="58">
        <v>9.6999999999999993</v>
      </c>
      <c r="I152" s="66">
        <v>91.1</v>
      </c>
      <c r="J152" s="71" t="s">
        <v>27</v>
      </c>
      <c r="K152" s="68">
        <v>22.5</v>
      </c>
      <c r="N152" s="23">
        <f t="shared" si="21"/>
        <v>22.4</v>
      </c>
      <c r="O152" s="23">
        <f t="shared" si="22"/>
        <v>9.6999999999999993</v>
      </c>
      <c r="P152" s="17">
        <f t="shared" si="23"/>
        <v>91.1</v>
      </c>
      <c r="Q152" s="17">
        <f t="shared" si="24"/>
        <v>22.5</v>
      </c>
      <c r="R152" s="18">
        <v>91.1</v>
      </c>
      <c r="S152" s="18">
        <v>22.5</v>
      </c>
      <c r="T152" s="18">
        <v>22.4</v>
      </c>
      <c r="U152" s="56">
        <v>9.6999999999999993</v>
      </c>
    </row>
    <row r="153" spans="1:21" x14ac:dyDescent="0.45">
      <c r="A153" s="49">
        <f t="shared" si="25"/>
        <v>2020</v>
      </c>
      <c r="B153" s="50">
        <f t="shared" si="19"/>
        <v>10</v>
      </c>
      <c r="C153" s="50">
        <f t="shared" si="20"/>
        <v>7</v>
      </c>
      <c r="D153" s="50">
        <f t="shared" si="26"/>
        <v>7</v>
      </c>
      <c r="E153" s="51">
        <f t="shared" si="27"/>
        <v>44111.2916666663</v>
      </c>
      <c r="F153" s="62">
        <v>31.2</v>
      </c>
      <c r="G153" s="71" t="s">
        <v>27</v>
      </c>
      <c r="H153" s="58">
        <v>10.3</v>
      </c>
      <c r="I153" s="66">
        <v>155.4</v>
      </c>
      <c r="J153" s="71" t="s">
        <v>27</v>
      </c>
      <c r="K153" s="68">
        <v>25.7</v>
      </c>
      <c r="N153" s="23">
        <f t="shared" si="21"/>
        <v>31.2</v>
      </c>
      <c r="O153" s="23">
        <f t="shared" si="22"/>
        <v>10.3</v>
      </c>
      <c r="P153" s="17">
        <f t="shared" si="23"/>
        <v>155.4</v>
      </c>
      <c r="Q153" s="17">
        <f t="shared" si="24"/>
        <v>25.7</v>
      </c>
      <c r="R153" s="18">
        <v>155.4</v>
      </c>
      <c r="S153" s="18">
        <v>25.7</v>
      </c>
      <c r="T153" s="18">
        <v>31.2</v>
      </c>
      <c r="U153" s="56">
        <v>10.3</v>
      </c>
    </row>
    <row r="154" spans="1:21" x14ac:dyDescent="0.45">
      <c r="A154" s="49">
        <f t="shared" si="25"/>
        <v>2020</v>
      </c>
      <c r="B154" s="50">
        <f t="shared" si="19"/>
        <v>10</v>
      </c>
      <c r="C154" s="50">
        <f t="shared" si="20"/>
        <v>7</v>
      </c>
      <c r="D154" s="50">
        <f t="shared" si="26"/>
        <v>8</v>
      </c>
      <c r="E154" s="51">
        <f t="shared" si="27"/>
        <v>44111.333333332965</v>
      </c>
      <c r="F154" s="62">
        <v>22.2</v>
      </c>
      <c r="G154" s="71" t="s">
        <v>27</v>
      </c>
      <c r="H154" s="58">
        <v>10.9</v>
      </c>
      <c r="I154" s="66">
        <v>59.6</v>
      </c>
      <c r="J154" s="71" t="s">
        <v>27</v>
      </c>
      <c r="K154" s="68">
        <v>27.4</v>
      </c>
      <c r="N154" s="23">
        <f t="shared" si="21"/>
        <v>22.2</v>
      </c>
      <c r="O154" s="23">
        <f t="shared" si="22"/>
        <v>10.9</v>
      </c>
      <c r="P154" s="17">
        <f t="shared" si="23"/>
        <v>59.6</v>
      </c>
      <c r="Q154" s="17">
        <f t="shared" si="24"/>
        <v>27.4</v>
      </c>
      <c r="R154" s="18">
        <v>59.6</v>
      </c>
      <c r="S154" s="18">
        <v>27.4</v>
      </c>
      <c r="T154" s="18">
        <v>22.2</v>
      </c>
      <c r="U154" s="56">
        <v>10.9</v>
      </c>
    </row>
    <row r="155" spans="1:21" x14ac:dyDescent="0.45">
      <c r="A155" s="49">
        <f t="shared" si="25"/>
        <v>2020</v>
      </c>
      <c r="B155" s="50">
        <f t="shared" ref="B155:B218" si="28">B154</f>
        <v>10</v>
      </c>
      <c r="C155" s="50">
        <f t="shared" ref="C155:C218" si="29">C131+1</f>
        <v>7</v>
      </c>
      <c r="D155" s="50">
        <f t="shared" si="26"/>
        <v>9</v>
      </c>
      <c r="E155" s="51">
        <f t="shared" si="27"/>
        <v>44111.374999999629</v>
      </c>
      <c r="F155" s="62">
        <v>11.3</v>
      </c>
      <c r="G155" s="71" t="s">
        <v>27</v>
      </c>
      <c r="H155" s="58">
        <v>10.9</v>
      </c>
      <c r="I155" s="66">
        <v>23.3</v>
      </c>
      <c r="J155" s="71" t="s">
        <v>27</v>
      </c>
      <c r="K155" s="68">
        <v>27.6</v>
      </c>
      <c r="N155" s="23">
        <f t="shared" si="21"/>
        <v>11.3</v>
      </c>
      <c r="O155" s="23">
        <f t="shared" si="22"/>
        <v>10.9</v>
      </c>
      <c r="P155" s="17">
        <f t="shared" si="23"/>
        <v>23.3</v>
      </c>
      <c r="Q155" s="17">
        <f t="shared" si="24"/>
        <v>27.6</v>
      </c>
      <c r="R155" s="18">
        <v>23.3</v>
      </c>
      <c r="S155" s="18">
        <v>27.6</v>
      </c>
      <c r="T155" s="18">
        <v>11.3</v>
      </c>
      <c r="U155" s="56">
        <v>10.9</v>
      </c>
    </row>
    <row r="156" spans="1:21" x14ac:dyDescent="0.45">
      <c r="A156" s="49">
        <f t="shared" si="25"/>
        <v>2020</v>
      </c>
      <c r="B156" s="50">
        <f t="shared" si="28"/>
        <v>10</v>
      </c>
      <c r="C156" s="50">
        <f t="shared" si="29"/>
        <v>7</v>
      </c>
      <c r="D156" s="50">
        <f t="shared" si="26"/>
        <v>10</v>
      </c>
      <c r="E156" s="51">
        <f t="shared" si="27"/>
        <v>44111.416666666293</v>
      </c>
      <c r="F156" s="62">
        <v>13.4</v>
      </c>
      <c r="G156" s="71" t="s">
        <v>27</v>
      </c>
      <c r="H156" s="58">
        <v>11.3</v>
      </c>
      <c r="I156" s="66">
        <v>20.9</v>
      </c>
      <c r="J156" s="71" t="s">
        <v>27</v>
      </c>
      <c r="K156" s="68">
        <v>27.9</v>
      </c>
      <c r="N156" s="23">
        <f t="shared" si="21"/>
        <v>13.4</v>
      </c>
      <c r="O156" s="23">
        <f t="shared" si="22"/>
        <v>11.3</v>
      </c>
      <c r="P156" s="17">
        <f t="shared" si="23"/>
        <v>20.9</v>
      </c>
      <c r="Q156" s="17">
        <f t="shared" si="24"/>
        <v>27.9</v>
      </c>
      <c r="R156" s="18">
        <v>20.9</v>
      </c>
      <c r="S156" s="18">
        <v>27.9</v>
      </c>
      <c r="T156" s="18">
        <v>13.4</v>
      </c>
      <c r="U156" s="56">
        <v>11.3</v>
      </c>
    </row>
    <row r="157" spans="1:21" x14ac:dyDescent="0.45">
      <c r="A157" s="49">
        <f t="shared" si="25"/>
        <v>2020</v>
      </c>
      <c r="B157" s="50">
        <f t="shared" si="28"/>
        <v>10</v>
      </c>
      <c r="C157" s="50">
        <f t="shared" si="29"/>
        <v>7</v>
      </c>
      <c r="D157" s="50">
        <f t="shared" si="26"/>
        <v>11</v>
      </c>
      <c r="E157" s="51">
        <f t="shared" si="27"/>
        <v>44111.458333332957</v>
      </c>
      <c r="F157" s="62">
        <v>14</v>
      </c>
      <c r="G157" s="71" t="s">
        <v>27</v>
      </c>
      <c r="H157" s="58">
        <v>11.6</v>
      </c>
      <c r="I157" s="66">
        <v>21.4</v>
      </c>
      <c r="J157" s="71" t="s">
        <v>27</v>
      </c>
      <c r="K157" s="68">
        <v>28.2</v>
      </c>
      <c r="N157" s="23">
        <f t="shared" si="21"/>
        <v>14</v>
      </c>
      <c r="O157" s="23">
        <f t="shared" si="22"/>
        <v>11.6</v>
      </c>
      <c r="P157" s="17">
        <f t="shared" si="23"/>
        <v>21.4</v>
      </c>
      <c r="Q157" s="17">
        <f t="shared" si="24"/>
        <v>28.2</v>
      </c>
      <c r="R157" s="18">
        <v>21.4</v>
      </c>
      <c r="S157" s="18">
        <v>28.2</v>
      </c>
      <c r="T157" s="18">
        <v>14</v>
      </c>
      <c r="U157" s="56">
        <v>11.6</v>
      </c>
    </row>
    <row r="158" spans="1:21" x14ac:dyDescent="0.45">
      <c r="A158" s="49">
        <f t="shared" si="25"/>
        <v>2020</v>
      </c>
      <c r="B158" s="50">
        <f t="shared" si="28"/>
        <v>10</v>
      </c>
      <c r="C158" s="50">
        <f t="shared" si="29"/>
        <v>7</v>
      </c>
      <c r="D158" s="50">
        <f t="shared" si="26"/>
        <v>12</v>
      </c>
      <c r="E158" s="51">
        <f t="shared" si="27"/>
        <v>44111.499999999622</v>
      </c>
      <c r="F158" s="62">
        <v>7.1</v>
      </c>
      <c r="G158" s="71" t="s">
        <v>27</v>
      </c>
      <c r="H158" s="58">
        <v>11.9</v>
      </c>
      <c r="I158" s="66">
        <v>14.7</v>
      </c>
      <c r="J158" s="71" t="s">
        <v>27</v>
      </c>
      <c r="K158" s="68">
        <v>28.8</v>
      </c>
      <c r="N158" s="23">
        <f t="shared" si="21"/>
        <v>7.1</v>
      </c>
      <c r="O158" s="23">
        <f t="shared" si="22"/>
        <v>11.9</v>
      </c>
      <c r="P158" s="17">
        <f t="shared" si="23"/>
        <v>14.7</v>
      </c>
      <c r="Q158" s="17">
        <f t="shared" si="24"/>
        <v>28.8</v>
      </c>
      <c r="R158" s="18">
        <v>14.7</v>
      </c>
      <c r="S158" s="18">
        <v>28.8</v>
      </c>
      <c r="T158" s="18">
        <v>7.1</v>
      </c>
      <c r="U158" s="56">
        <v>11.9</v>
      </c>
    </row>
    <row r="159" spans="1:21" x14ac:dyDescent="0.45">
      <c r="A159" s="49">
        <f t="shared" si="25"/>
        <v>2020</v>
      </c>
      <c r="B159" s="50">
        <f t="shared" si="28"/>
        <v>10</v>
      </c>
      <c r="C159" s="50">
        <f t="shared" si="29"/>
        <v>7</v>
      </c>
      <c r="D159" s="50">
        <f t="shared" si="26"/>
        <v>13</v>
      </c>
      <c r="E159" s="51">
        <f t="shared" si="27"/>
        <v>44111.541666666286</v>
      </c>
      <c r="F159" s="62">
        <v>10.5</v>
      </c>
      <c r="G159" s="71" t="s">
        <v>27</v>
      </c>
      <c r="H159" s="58">
        <v>13.1</v>
      </c>
      <c r="I159" s="66">
        <v>17.899999999999999</v>
      </c>
      <c r="J159" s="71" t="s">
        <v>27</v>
      </c>
      <c r="K159" s="68">
        <v>31.6</v>
      </c>
      <c r="N159" s="23">
        <f t="shared" si="21"/>
        <v>10.5</v>
      </c>
      <c r="O159" s="23">
        <f t="shared" si="22"/>
        <v>13.1</v>
      </c>
      <c r="P159" s="17">
        <f t="shared" si="23"/>
        <v>17.899999999999999</v>
      </c>
      <c r="Q159" s="17">
        <f t="shared" si="24"/>
        <v>31.6</v>
      </c>
      <c r="R159" s="18">
        <v>17.899999999999999</v>
      </c>
      <c r="S159" s="18">
        <v>31.6</v>
      </c>
      <c r="T159" s="18">
        <v>10.5</v>
      </c>
      <c r="U159" s="56">
        <v>13.1</v>
      </c>
    </row>
    <row r="160" spans="1:21" x14ac:dyDescent="0.45">
      <c r="A160" s="49">
        <f t="shared" si="25"/>
        <v>2020</v>
      </c>
      <c r="B160" s="50">
        <f t="shared" si="28"/>
        <v>10</v>
      </c>
      <c r="C160" s="50">
        <f t="shared" si="29"/>
        <v>7</v>
      </c>
      <c r="D160" s="50">
        <f t="shared" si="26"/>
        <v>14</v>
      </c>
      <c r="E160" s="51">
        <f t="shared" si="27"/>
        <v>44111.58333333295</v>
      </c>
      <c r="F160" s="62">
        <v>10.6</v>
      </c>
      <c r="G160" s="71" t="s">
        <v>27</v>
      </c>
      <c r="H160" s="58">
        <v>13.3</v>
      </c>
      <c r="I160" s="66">
        <v>18.5</v>
      </c>
      <c r="J160" s="71" t="s">
        <v>27</v>
      </c>
      <c r="K160" s="68">
        <v>32.1</v>
      </c>
      <c r="N160" s="23">
        <f t="shared" si="21"/>
        <v>10.6</v>
      </c>
      <c r="O160" s="23">
        <f t="shared" si="22"/>
        <v>13.3</v>
      </c>
      <c r="P160" s="17">
        <f t="shared" si="23"/>
        <v>18.5</v>
      </c>
      <c r="Q160" s="17">
        <f t="shared" si="24"/>
        <v>32.1</v>
      </c>
      <c r="R160" s="18">
        <v>18.5</v>
      </c>
      <c r="S160" s="18">
        <v>32.1</v>
      </c>
      <c r="T160" s="18">
        <v>10.6</v>
      </c>
      <c r="U160" s="56">
        <v>13.3</v>
      </c>
    </row>
    <row r="161" spans="1:21" x14ac:dyDescent="0.45">
      <c r="A161" s="49">
        <f t="shared" si="25"/>
        <v>2020</v>
      </c>
      <c r="B161" s="50">
        <f t="shared" si="28"/>
        <v>10</v>
      </c>
      <c r="C161" s="50">
        <f t="shared" si="29"/>
        <v>7</v>
      </c>
      <c r="D161" s="50">
        <f t="shared" si="26"/>
        <v>15</v>
      </c>
      <c r="E161" s="51">
        <f t="shared" si="27"/>
        <v>44111.624999999614</v>
      </c>
      <c r="F161" s="62">
        <v>9.9</v>
      </c>
      <c r="G161" s="71" t="s">
        <v>27</v>
      </c>
      <c r="H161" s="58">
        <v>13.3</v>
      </c>
      <c r="I161" s="66">
        <v>18.8</v>
      </c>
      <c r="J161" s="71" t="s">
        <v>27</v>
      </c>
      <c r="K161" s="68">
        <v>32.200000000000003</v>
      </c>
      <c r="N161" s="23">
        <f t="shared" si="21"/>
        <v>9.9</v>
      </c>
      <c r="O161" s="23">
        <f t="shared" si="22"/>
        <v>13.3</v>
      </c>
      <c r="P161" s="17">
        <f t="shared" si="23"/>
        <v>18.8</v>
      </c>
      <c r="Q161" s="17">
        <f t="shared" si="24"/>
        <v>32.200000000000003</v>
      </c>
      <c r="R161" s="18">
        <v>18.8</v>
      </c>
      <c r="S161" s="18">
        <v>32.200000000000003</v>
      </c>
      <c r="T161" s="18">
        <v>9.9</v>
      </c>
      <c r="U161" s="56">
        <v>13.3</v>
      </c>
    </row>
    <row r="162" spans="1:21" x14ac:dyDescent="0.45">
      <c r="A162" s="49">
        <f t="shared" si="25"/>
        <v>2020</v>
      </c>
      <c r="B162" s="50">
        <f t="shared" si="28"/>
        <v>10</v>
      </c>
      <c r="C162" s="50">
        <f t="shared" si="29"/>
        <v>7</v>
      </c>
      <c r="D162" s="50">
        <f t="shared" si="26"/>
        <v>16</v>
      </c>
      <c r="E162" s="51">
        <f t="shared" si="27"/>
        <v>44111.666666666279</v>
      </c>
      <c r="F162" s="62">
        <v>13.1</v>
      </c>
      <c r="G162" s="71" t="s">
        <v>27</v>
      </c>
      <c r="H162" s="58">
        <v>13.4</v>
      </c>
      <c r="I162" s="66">
        <v>21.6</v>
      </c>
      <c r="J162" s="71" t="s">
        <v>27</v>
      </c>
      <c r="K162" s="68">
        <v>32.200000000000003</v>
      </c>
      <c r="N162" s="23">
        <f t="shared" si="21"/>
        <v>13.1</v>
      </c>
      <c r="O162" s="23">
        <f t="shared" si="22"/>
        <v>13.4</v>
      </c>
      <c r="P162" s="17">
        <f t="shared" si="23"/>
        <v>21.6</v>
      </c>
      <c r="Q162" s="17">
        <f t="shared" si="24"/>
        <v>32.200000000000003</v>
      </c>
      <c r="R162" s="18">
        <v>21.6</v>
      </c>
      <c r="S162" s="18">
        <v>32.200000000000003</v>
      </c>
      <c r="T162" s="18">
        <v>13.1</v>
      </c>
      <c r="U162" s="56">
        <v>13.4</v>
      </c>
    </row>
    <row r="163" spans="1:21" x14ac:dyDescent="0.45">
      <c r="A163" s="49">
        <f t="shared" si="25"/>
        <v>2020</v>
      </c>
      <c r="B163" s="50">
        <f t="shared" si="28"/>
        <v>10</v>
      </c>
      <c r="C163" s="50">
        <f t="shared" si="29"/>
        <v>7</v>
      </c>
      <c r="D163" s="50">
        <f t="shared" si="26"/>
        <v>17</v>
      </c>
      <c r="E163" s="51">
        <f t="shared" si="27"/>
        <v>44111.708333332943</v>
      </c>
      <c r="F163" s="62">
        <v>5.6</v>
      </c>
      <c r="G163" s="71" t="s">
        <v>27</v>
      </c>
      <c r="H163" s="58">
        <v>13.1</v>
      </c>
      <c r="I163" s="66">
        <v>13.8</v>
      </c>
      <c r="J163" s="71" t="s">
        <v>27</v>
      </c>
      <c r="K163" s="68">
        <v>31.5</v>
      </c>
      <c r="N163" s="23">
        <f t="shared" si="21"/>
        <v>5.6</v>
      </c>
      <c r="O163" s="23">
        <f t="shared" si="22"/>
        <v>13.1</v>
      </c>
      <c r="P163" s="17">
        <f t="shared" si="23"/>
        <v>13.8</v>
      </c>
      <c r="Q163" s="17">
        <f t="shared" si="24"/>
        <v>31.5</v>
      </c>
      <c r="R163" s="18">
        <v>13.8</v>
      </c>
      <c r="S163" s="18">
        <v>31.5</v>
      </c>
      <c r="T163" s="18">
        <v>5.6</v>
      </c>
      <c r="U163" s="56">
        <v>13.1</v>
      </c>
    </row>
    <row r="164" spans="1:21" x14ac:dyDescent="0.45">
      <c r="A164" s="49">
        <f t="shared" si="25"/>
        <v>2020</v>
      </c>
      <c r="B164" s="50">
        <f t="shared" si="28"/>
        <v>10</v>
      </c>
      <c r="C164" s="50">
        <f t="shared" si="29"/>
        <v>7</v>
      </c>
      <c r="D164" s="50">
        <f t="shared" si="26"/>
        <v>18</v>
      </c>
      <c r="E164" s="51">
        <f t="shared" si="27"/>
        <v>44111.749999999607</v>
      </c>
      <c r="F164" s="62">
        <v>10.9</v>
      </c>
      <c r="G164" s="71" t="s">
        <v>27</v>
      </c>
      <c r="H164" s="58">
        <v>13</v>
      </c>
      <c r="I164" s="66">
        <v>18.5</v>
      </c>
      <c r="J164" s="71" t="s">
        <v>27</v>
      </c>
      <c r="K164" s="68">
        <v>31.3</v>
      </c>
      <c r="N164" s="23">
        <f t="shared" si="21"/>
        <v>10.9</v>
      </c>
      <c r="O164" s="23">
        <f t="shared" si="22"/>
        <v>13</v>
      </c>
      <c r="P164" s="17">
        <f t="shared" si="23"/>
        <v>18.5</v>
      </c>
      <c r="Q164" s="17">
        <f t="shared" si="24"/>
        <v>31.3</v>
      </c>
      <c r="R164" s="18">
        <v>18.5</v>
      </c>
      <c r="S164" s="18">
        <v>31.3</v>
      </c>
      <c r="T164" s="18">
        <v>10.9</v>
      </c>
      <c r="U164" s="56">
        <v>13</v>
      </c>
    </row>
    <row r="165" spans="1:21" x14ac:dyDescent="0.45">
      <c r="A165" s="49">
        <f t="shared" si="25"/>
        <v>2020</v>
      </c>
      <c r="B165" s="50">
        <f t="shared" si="28"/>
        <v>10</v>
      </c>
      <c r="C165" s="50">
        <f t="shared" si="29"/>
        <v>7</v>
      </c>
      <c r="D165" s="50">
        <f t="shared" si="26"/>
        <v>19</v>
      </c>
      <c r="E165" s="51">
        <f t="shared" si="27"/>
        <v>44111.791666666271</v>
      </c>
      <c r="F165" s="62">
        <v>12.3</v>
      </c>
      <c r="G165" s="71" t="s">
        <v>27</v>
      </c>
      <c r="H165" s="58">
        <v>13.1</v>
      </c>
      <c r="I165" s="66">
        <v>23.1</v>
      </c>
      <c r="J165" s="71" t="s">
        <v>27</v>
      </c>
      <c r="K165" s="68">
        <v>31.3</v>
      </c>
      <c r="N165" s="23">
        <f t="shared" si="21"/>
        <v>12.3</v>
      </c>
      <c r="O165" s="23">
        <f t="shared" si="22"/>
        <v>13.1</v>
      </c>
      <c r="P165" s="17">
        <f t="shared" si="23"/>
        <v>23.1</v>
      </c>
      <c r="Q165" s="17">
        <f t="shared" si="24"/>
        <v>31.3</v>
      </c>
      <c r="R165" s="18">
        <v>23.1</v>
      </c>
      <c r="S165" s="18">
        <v>31.3</v>
      </c>
      <c r="T165" s="18">
        <v>12.3</v>
      </c>
      <c r="U165" s="56">
        <v>13.1</v>
      </c>
    </row>
    <row r="166" spans="1:21" x14ac:dyDescent="0.45">
      <c r="A166" s="49">
        <f t="shared" si="25"/>
        <v>2020</v>
      </c>
      <c r="B166" s="50">
        <f t="shared" si="28"/>
        <v>10</v>
      </c>
      <c r="C166" s="50">
        <f t="shared" si="29"/>
        <v>7</v>
      </c>
      <c r="D166" s="50">
        <f t="shared" si="26"/>
        <v>20</v>
      </c>
      <c r="E166" s="51">
        <f t="shared" si="27"/>
        <v>44111.833333332936</v>
      </c>
      <c r="F166" s="62">
        <v>24.8</v>
      </c>
      <c r="G166" s="71" t="s">
        <v>27</v>
      </c>
      <c r="H166" s="58">
        <v>13.9</v>
      </c>
      <c r="I166" s="66">
        <v>110.6</v>
      </c>
      <c r="J166" s="71" t="s">
        <v>27</v>
      </c>
      <c r="K166" s="68">
        <v>34.700000000000003</v>
      </c>
      <c r="N166" s="23">
        <f t="shared" si="21"/>
        <v>24.8</v>
      </c>
      <c r="O166" s="23">
        <f t="shared" si="22"/>
        <v>13.9</v>
      </c>
      <c r="P166" s="17">
        <f t="shared" si="23"/>
        <v>110.6</v>
      </c>
      <c r="Q166" s="17">
        <f t="shared" si="24"/>
        <v>34.700000000000003</v>
      </c>
      <c r="R166" s="18">
        <v>110.6</v>
      </c>
      <c r="S166" s="18">
        <v>34.700000000000003</v>
      </c>
      <c r="T166" s="18">
        <v>24.8</v>
      </c>
      <c r="U166" s="56">
        <v>13.9</v>
      </c>
    </row>
    <row r="167" spans="1:21" x14ac:dyDescent="0.45">
      <c r="A167" s="49">
        <f t="shared" si="25"/>
        <v>2020</v>
      </c>
      <c r="B167" s="50">
        <f t="shared" si="28"/>
        <v>10</v>
      </c>
      <c r="C167" s="50">
        <f t="shared" si="29"/>
        <v>7</v>
      </c>
      <c r="D167" s="50">
        <f t="shared" si="26"/>
        <v>21</v>
      </c>
      <c r="E167" s="51">
        <f t="shared" si="27"/>
        <v>44111.8749999996</v>
      </c>
      <c r="F167" s="62">
        <v>5.2</v>
      </c>
      <c r="G167" s="71" t="s">
        <v>27</v>
      </c>
      <c r="H167" s="58">
        <v>13.9</v>
      </c>
      <c r="I167" s="66">
        <v>26</v>
      </c>
      <c r="J167" s="71" t="s">
        <v>27</v>
      </c>
      <c r="K167" s="68">
        <v>35.1</v>
      </c>
      <c r="N167" s="23">
        <f t="shared" si="21"/>
        <v>5.2</v>
      </c>
      <c r="O167" s="23">
        <f t="shared" si="22"/>
        <v>13.9</v>
      </c>
      <c r="P167" s="17">
        <f t="shared" si="23"/>
        <v>26</v>
      </c>
      <c r="Q167" s="17">
        <f t="shared" si="24"/>
        <v>35.1</v>
      </c>
      <c r="R167" s="18">
        <v>26</v>
      </c>
      <c r="S167" s="18">
        <v>35.1</v>
      </c>
      <c r="T167" s="18">
        <v>5.2</v>
      </c>
      <c r="U167" s="56">
        <v>13.9</v>
      </c>
    </row>
    <row r="168" spans="1:21" x14ac:dyDescent="0.45">
      <c r="A168" s="49">
        <f t="shared" si="25"/>
        <v>2020</v>
      </c>
      <c r="B168" s="50">
        <f t="shared" si="28"/>
        <v>10</v>
      </c>
      <c r="C168" s="50">
        <f t="shared" si="29"/>
        <v>7</v>
      </c>
      <c r="D168" s="50">
        <f t="shared" si="26"/>
        <v>22</v>
      </c>
      <c r="E168" s="51">
        <f t="shared" si="27"/>
        <v>44111.916666666264</v>
      </c>
      <c r="F168" s="62">
        <v>6.9</v>
      </c>
      <c r="G168" s="71" t="s">
        <v>27</v>
      </c>
      <c r="H168" s="58">
        <v>13.8</v>
      </c>
      <c r="I168" s="66">
        <v>12.8</v>
      </c>
      <c r="J168" s="71" t="s">
        <v>27</v>
      </c>
      <c r="K168" s="68">
        <v>34.799999999999997</v>
      </c>
      <c r="N168" s="23">
        <f t="shared" si="21"/>
        <v>6.9</v>
      </c>
      <c r="O168" s="23">
        <f t="shared" si="22"/>
        <v>13.8</v>
      </c>
      <c r="P168" s="17">
        <f t="shared" si="23"/>
        <v>12.8</v>
      </c>
      <c r="Q168" s="17">
        <f t="shared" si="24"/>
        <v>34.799999999999997</v>
      </c>
      <c r="R168" s="18">
        <v>12.8</v>
      </c>
      <c r="S168" s="18">
        <v>34.799999999999997</v>
      </c>
      <c r="T168" s="18">
        <v>6.9</v>
      </c>
      <c r="U168" s="56">
        <v>13.8</v>
      </c>
    </row>
    <row r="169" spans="1:21" x14ac:dyDescent="0.45">
      <c r="A169" s="49">
        <f t="shared" si="25"/>
        <v>2020</v>
      </c>
      <c r="B169" s="50">
        <f t="shared" si="28"/>
        <v>10</v>
      </c>
      <c r="C169" s="50">
        <f t="shared" si="29"/>
        <v>7</v>
      </c>
      <c r="D169" s="50">
        <f t="shared" si="26"/>
        <v>23</v>
      </c>
      <c r="E169" s="51">
        <f t="shared" si="27"/>
        <v>44111.958333332928</v>
      </c>
      <c r="F169" s="62">
        <v>11.2</v>
      </c>
      <c r="G169" s="71" t="s">
        <v>27</v>
      </c>
      <c r="H169" s="58">
        <v>13.6</v>
      </c>
      <c r="I169" s="66">
        <v>80.7</v>
      </c>
      <c r="J169" s="71" t="s">
        <v>27</v>
      </c>
      <c r="K169" s="68">
        <v>37.1</v>
      </c>
      <c r="N169" s="23">
        <f t="shared" si="21"/>
        <v>11.2</v>
      </c>
      <c r="O169" s="23">
        <f t="shared" si="22"/>
        <v>13.6</v>
      </c>
      <c r="P169" s="17">
        <f t="shared" si="23"/>
        <v>80.7</v>
      </c>
      <c r="Q169" s="17">
        <f t="shared" si="24"/>
        <v>37.1</v>
      </c>
      <c r="R169" s="18">
        <v>80.7</v>
      </c>
      <c r="S169" s="18">
        <v>37.1</v>
      </c>
      <c r="T169" s="18">
        <v>11.2</v>
      </c>
      <c r="U169" s="56">
        <v>13.6</v>
      </c>
    </row>
    <row r="170" spans="1:21" x14ac:dyDescent="0.45">
      <c r="A170" s="49">
        <f t="shared" si="25"/>
        <v>2020</v>
      </c>
      <c r="B170" s="50">
        <f t="shared" si="28"/>
        <v>10</v>
      </c>
      <c r="C170" s="50">
        <f t="shared" si="29"/>
        <v>8</v>
      </c>
      <c r="D170" s="50">
        <f t="shared" si="26"/>
        <v>0</v>
      </c>
      <c r="E170" s="51">
        <f t="shared" si="27"/>
        <v>44111.999999999593</v>
      </c>
      <c r="F170" s="62">
        <v>18</v>
      </c>
      <c r="G170" s="71" t="s">
        <v>27</v>
      </c>
      <c r="H170" s="58">
        <v>13.8</v>
      </c>
      <c r="I170" s="66">
        <v>90.6</v>
      </c>
      <c r="J170" s="71" t="s">
        <v>27</v>
      </c>
      <c r="K170" s="68">
        <v>40</v>
      </c>
      <c r="N170" s="23">
        <f t="shared" si="21"/>
        <v>18</v>
      </c>
      <c r="O170" s="23">
        <f t="shared" si="22"/>
        <v>13.8</v>
      </c>
      <c r="P170" s="17">
        <f t="shared" si="23"/>
        <v>90.6</v>
      </c>
      <c r="Q170" s="17">
        <f t="shared" si="24"/>
        <v>40</v>
      </c>
      <c r="R170" s="18">
        <v>90.6</v>
      </c>
      <c r="S170" s="18">
        <v>40</v>
      </c>
      <c r="T170" s="18">
        <v>18</v>
      </c>
      <c r="U170" s="56">
        <v>13.8</v>
      </c>
    </row>
    <row r="171" spans="1:21" x14ac:dyDescent="0.45">
      <c r="A171" s="49">
        <f t="shared" si="25"/>
        <v>2020</v>
      </c>
      <c r="B171" s="50">
        <f t="shared" si="28"/>
        <v>10</v>
      </c>
      <c r="C171" s="50">
        <f t="shared" si="29"/>
        <v>8</v>
      </c>
      <c r="D171" s="50">
        <f t="shared" si="26"/>
        <v>1</v>
      </c>
      <c r="E171" s="51">
        <f t="shared" si="27"/>
        <v>44112.041666666257</v>
      </c>
      <c r="F171" s="62">
        <v>10.3</v>
      </c>
      <c r="G171" s="71" t="s">
        <v>27</v>
      </c>
      <c r="H171" s="58">
        <v>13.8</v>
      </c>
      <c r="I171" s="66">
        <v>45.9</v>
      </c>
      <c r="J171" s="71" t="s">
        <v>27</v>
      </c>
      <c r="K171" s="68">
        <v>41.3</v>
      </c>
      <c r="N171" s="23">
        <f t="shared" si="21"/>
        <v>10.3</v>
      </c>
      <c r="O171" s="23">
        <f t="shared" si="22"/>
        <v>13.8</v>
      </c>
      <c r="P171" s="17">
        <f t="shared" si="23"/>
        <v>45.9</v>
      </c>
      <c r="Q171" s="17">
        <f t="shared" si="24"/>
        <v>41.3</v>
      </c>
      <c r="R171" s="18">
        <v>45.9</v>
      </c>
      <c r="S171" s="18">
        <v>41.3</v>
      </c>
      <c r="T171" s="18">
        <v>10.3</v>
      </c>
      <c r="U171" s="56">
        <v>13.8</v>
      </c>
    </row>
    <row r="172" spans="1:21" x14ac:dyDescent="0.45">
      <c r="A172" s="49">
        <f t="shared" si="25"/>
        <v>2020</v>
      </c>
      <c r="B172" s="50">
        <f t="shared" si="28"/>
        <v>10</v>
      </c>
      <c r="C172" s="50">
        <f t="shared" si="29"/>
        <v>8</v>
      </c>
      <c r="D172" s="50">
        <f t="shared" si="26"/>
        <v>2</v>
      </c>
      <c r="E172" s="51">
        <f t="shared" si="27"/>
        <v>44112.083333332921</v>
      </c>
      <c r="F172" s="62">
        <v>8.3000000000000007</v>
      </c>
      <c r="G172" s="71" t="s">
        <v>27</v>
      </c>
      <c r="H172" s="58">
        <v>13.5</v>
      </c>
      <c r="I172" s="66">
        <v>19.100000000000001</v>
      </c>
      <c r="J172" s="71" t="s">
        <v>27</v>
      </c>
      <c r="K172" s="68">
        <v>41.1</v>
      </c>
      <c r="N172" s="23">
        <f t="shared" si="21"/>
        <v>8.3000000000000007</v>
      </c>
      <c r="O172" s="23">
        <f t="shared" si="22"/>
        <v>13.5</v>
      </c>
      <c r="P172" s="17">
        <f t="shared" si="23"/>
        <v>19.100000000000001</v>
      </c>
      <c r="Q172" s="17">
        <f t="shared" si="24"/>
        <v>41.1</v>
      </c>
      <c r="R172" s="18">
        <v>19.100000000000001</v>
      </c>
      <c r="S172" s="18">
        <v>41.1</v>
      </c>
      <c r="T172" s="18">
        <v>8.3000000000000007</v>
      </c>
      <c r="U172" s="56">
        <v>13.5</v>
      </c>
    </row>
    <row r="173" spans="1:21" x14ac:dyDescent="0.45">
      <c r="A173" s="49">
        <f t="shared" si="25"/>
        <v>2020</v>
      </c>
      <c r="B173" s="50">
        <f t="shared" si="28"/>
        <v>10</v>
      </c>
      <c r="C173" s="50">
        <f t="shared" si="29"/>
        <v>8</v>
      </c>
      <c r="D173" s="50">
        <f t="shared" si="26"/>
        <v>3</v>
      </c>
      <c r="E173" s="51">
        <f t="shared" si="27"/>
        <v>44112.124999999585</v>
      </c>
      <c r="F173" s="62">
        <v>6</v>
      </c>
      <c r="G173" s="71" t="s">
        <v>27</v>
      </c>
      <c r="H173" s="58">
        <v>13.2</v>
      </c>
      <c r="I173" s="66">
        <v>9.1999999999999993</v>
      </c>
      <c r="J173" s="71" t="s">
        <v>27</v>
      </c>
      <c r="K173" s="68">
        <v>40.700000000000003</v>
      </c>
      <c r="N173" s="23">
        <f t="shared" si="21"/>
        <v>6</v>
      </c>
      <c r="O173" s="23">
        <f t="shared" si="22"/>
        <v>13.2</v>
      </c>
      <c r="P173" s="17">
        <f t="shared" si="23"/>
        <v>9.1999999999999993</v>
      </c>
      <c r="Q173" s="17">
        <f t="shared" si="24"/>
        <v>40.700000000000003</v>
      </c>
      <c r="R173" s="18">
        <v>9.1999999999999993</v>
      </c>
      <c r="S173" s="18">
        <v>40.700000000000003</v>
      </c>
      <c r="T173" s="18">
        <v>6</v>
      </c>
      <c r="U173" s="56">
        <v>13.2</v>
      </c>
    </row>
    <row r="174" spans="1:21" x14ac:dyDescent="0.45">
      <c r="A174" s="49">
        <f t="shared" si="25"/>
        <v>2020</v>
      </c>
      <c r="B174" s="50">
        <f t="shared" si="28"/>
        <v>10</v>
      </c>
      <c r="C174" s="50">
        <f t="shared" si="29"/>
        <v>8</v>
      </c>
      <c r="D174" s="50">
        <f t="shared" si="26"/>
        <v>4</v>
      </c>
      <c r="E174" s="51">
        <f t="shared" si="27"/>
        <v>44112.16666666625</v>
      </c>
      <c r="F174" s="62">
        <v>4.3</v>
      </c>
      <c r="G174" s="71" t="s">
        <v>27</v>
      </c>
      <c r="H174" s="58">
        <v>12.5</v>
      </c>
      <c r="I174" s="66">
        <v>12.6</v>
      </c>
      <c r="J174" s="71" t="s">
        <v>27</v>
      </c>
      <c r="K174" s="66">
        <v>39.299999999999997</v>
      </c>
      <c r="N174" s="23">
        <f t="shared" si="21"/>
        <v>4.3</v>
      </c>
      <c r="O174" s="23">
        <f t="shared" si="22"/>
        <v>12.5</v>
      </c>
      <c r="P174" s="17">
        <f t="shared" si="23"/>
        <v>12.6</v>
      </c>
      <c r="Q174" s="17">
        <f t="shared" si="24"/>
        <v>39.299999999999997</v>
      </c>
      <c r="R174" s="18">
        <v>12.6</v>
      </c>
      <c r="S174" s="18">
        <v>39.299999999999997</v>
      </c>
      <c r="T174" s="18">
        <v>4.3</v>
      </c>
      <c r="U174" s="56">
        <v>12.5</v>
      </c>
    </row>
    <row r="175" spans="1:21" x14ac:dyDescent="0.45">
      <c r="A175" s="49">
        <f t="shared" si="25"/>
        <v>2020</v>
      </c>
      <c r="B175" s="50">
        <f t="shared" si="28"/>
        <v>10</v>
      </c>
      <c r="C175" s="50">
        <f t="shared" si="29"/>
        <v>8</v>
      </c>
      <c r="D175" s="50">
        <f t="shared" si="26"/>
        <v>5</v>
      </c>
      <c r="E175" s="51">
        <f t="shared" si="27"/>
        <v>44112.208333332914</v>
      </c>
      <c r="F175" s="62">
        <v>10.5</v>
      </c>
      <c r="G175" s="71" t="s">
        <v>27</v>
      </c>
      <c r="H175" s="58">
        <v>12.5</v>
      </c>
      <c r="I175" s="66">
        <v>19.3</v>
      </c>
      <c r="J175" s="71" t="s">
        <v>27</v>
      </c>
      <c r="K175" s="68">
        <v>39.6</v>
      </c>
      <c r="N175" s="23">
        <f t="shared" si="21"/>
        <v>10.5</v>
      </c>
      <c r="O175" s="23">
        <f t="shared" si="22"/>
        <v>12.5</v>
      </c>
      <c r="P175" s="17">
        <f t="shared" si="23"/>
        <v>19.3</v>
      </c>
      <c r="Q175" s="17">
        <f t="shared" si="24"/>
        <v>39.6</v>
      </c>
      <c r="R175" s="18">
        <v>19.3</v>
      </c>
      <c r="S175" s="18">
        <v>39.6</v>
      </c>
      <c r="T175" s="18">
        <v>10.5</v>
      </c>
      <c r="U175" s="56">
        <v>12.5</v>
      </c>
    </row>
    <row r="176" spans="1:21" x14ac:dyDescent="0.45">
      <c r="A176" s="49">
        <f t="shared" si="25"/>
        <v>2020</v>
      </c>
      <c r="B176" s="50">
        <f t="shared" si="28"/>
        <v>10</v>
      </c>
      <c r="C176" s="50">
        <f t="shared" si="29"/>
        <v>8</v>
      </c>
      <c r="D176" s="50">
        <f t="shared" si="26"/>
        <v>6</v>
      </c>
      <c r="E176" s="51">
        <f t="shared" si="27"/>
        <v>44112.249999999578</v>
      </c>
      <c r="F176" s="62">
        <v>10</v>
      </c>
      <c r="G176" s="71" t="s">
        <v>27</v>
      </c>
      <c r="H176" s="58">
        <v>12</v>
      </c>
      <c r="I176" s="66">
        <v>34.4</v>
      </c>
      <c r="J176" s="71" t="s">
        <v>27</v>
      </c>
      <c r="K176" s="68">
        <v>37.299999999999997</v>
      </c>
      <c r="N176" s="23">
        <f t="shared" si="21"/>
        <v>10</v>
      </c>
      <c r="O176" s="23">
        <f t="shared" si="22"/>
        <v>12</v>
      </c>
      <c r="P176" s="17">
        <f t="shared" si="23"/>
        <v>34.4</v>
      </c>
      <c r="Q176" s="17">
        <f t="shared" si="24"/>
        <v>37.299999999999997</v>
      </c>
      <c r="R176" s="18">
        <v>34.4</v>
      </c>
      <c r="S176" s="18">
        <v>37.299999999999997</v>
      </c>
      <c r="T176" s="18">
        <v>10</v>
      </c>
      <c r="U176" s="56">
        <v>12</v>
      </c>
    </row>
    <row r="177" spans="1:21" x14ac:dyDescent="0.45">
      <c r="A177" s="49">
        <f t="shared" si="25"/>
        <v>2020</v>
      </c>
      <c r="B177" s="50">
        <f t="shared" si="28"/>
        <v>10</v>
      </c>
      <c r="C177" s="50">
        <f t="shared" si="29"/>
        <v>8</v>
      </c>
      <c r="D177" s="50">
        <f t="shared" si="26"/>
        <v>7</v>
      </c>
      <c r="E177" s="51">
        <f t="shared" si="27"/>
        <v>44112.291666666242</v>
      </c>
      <c r="F177" s="62">
        <v>5.4</v>
      </c>
      <c r="G177" s="71" t="s">
        <v>27</v>
      </c>
      <c r="H177" s="58">
        <v>10.8</v>
      </c>
      <c r="I177" s="66">
        <v>21.7</v>
      </c>
      <c r="J177" s="71" t="s">
        <v>27</v>
      </c>
      <c r="K177" s="68">
        <v>31.3</v>
      </c>
      <c r="N177" s="23">
        <f t="shared" si="21"/>
        <v>5.4</v>
      </c>
      <c r="O177" s="23">
        <f t="shared" si="22"/>
        <v>10.8</v>
      </c>
      <c r="P177" s="17">
        <f t="shared" si="23"/>
        <v>21.7</v>
      </c>
      <c r="Q177" s="17">
        <f t="shared" si="24"/>
        <v>31.3</v>
      </c>
      <c r="R177" s="18">
        <v>21.7</v>
      </c>
      <c r="S177" s="18">
        <v>31.3</v>
      </c>
      <c r="T177" s="18">
        <v>5.4</v>
      </c>
      <c r="U177" s="56">
        <v>10.8</v>
      </c>
    </row>
    <row r="178" spans="1:21" x14ac:dyDescent="0.45">
      <c r="A178" s="49">
        <f t="shared" si="25"/>
        <v>2020</v>
      </c>
      <c r="B178" s="50">
        <f t="shared" si="28"/>
        <v>10</v>
      </c>
      <c r="C178" s="50">
        <f t="shared" si="29"/>
        <v>8</v>
      </c>
      <c r="D178" s="50">
        <f t="shared" si="26"/>
        <v>8</v>
      </c>
      <c r="E178" s="51">
        <f t="shared" si="27"/>
        <v>44112.333333332906</v>
      </c>
      <c r="F178" s="62">
        <v>12.3</v>
      </c>
      <c r="G178" s="71" t="s">
        <v>27</v>
      </c>
      <c r="H178" s="58">
        <v>10.5</v>
      </c>
      <c r="I178" s="66">
        <v>32.9</v>
      </c>
      <c r="J178" s="71" t="s">
        <v>27</v>
      </c>
      <c r="K178" s="68">
        <v>30.4</v>
      </c>
      <c r="N178" s="23">
        <f t="shared" si="21"/>
        <v>12.3</v>
      </c>
      <c r="O178" s="23">
        <f t="shared" si="22"/>
        <v>10.5</v>
      </c>
      <c r="P178" s="17">
        <f t="shared" si="23"/>
        <v>32.9</v>
      </c>
      <c r="Q178" s="17">
        <f t="shared" si="24"/>
        <v>30.4</v>
      </c>
      <c r="R178" s="18">
        <v>32.9</v>
      </c>
      <c r="S178" s="18">
        <v>30.4</v>
      </c>
      <c r="T178" s="18">
        <v>12.3</v>
      </c>
      <c r="U178" s="56">
        <v>10.5</v>
      </c>
    </row>
    <row r="179" spans="1:21" x14ac:dyDescent="0.45">
      <c r="A179" s="49">
        <f t="shared" si="25"/>
        <v>2020</v>
      </c>
      <c r="B179" s="50">
        <f t="shared" si="28"/>
        <v>10</v>
      </c>
      <c r="C179" s="50">
        <f t="shared" si="29"/>
        <v>8</v>
      </c>
      <c r="D179" s="50">
        <f t="shared" si="26"/>
        <v>9</v>
      </c>
      <c r="E179" s="51">
        <f t="shared" si="27"/>
        <v>44112.374999999571</v>
      </c>
      <c r="F179" s="62">
        <v>9.6999999999999993</v>
      </c>
      <c r="G179" s="71" t="s">
        <v>27</v>
      </c>
      <c r="H179" s="58">
        <v>10.4</v>
      </c>
      <c r="I179" s="66">
        <v>30.7</v>
      </c>
      <c r="J179" s="71" t="s">
        <v>27</v>
      </c>
      <c r="K179" s="68">
        <v>30.8</v>
      </c>
      <c r="N179" s="23">
        <f t="shared" si="21"/>
        <v>9.6999999999999993</v>
      </c>
      <c r="O179" s="23">
        <f t="shared" si="22"/>
        <v>10.4</v>
      </c>
      <c r="P179" s="17">
        <f t="shared" si="23"/>
        <v>30.7</v>
      </c>
      <c r="Q179" s="17">
        <f t="shared" si="24"/>
        <v>30.8</v>
      </c>
      <c r="R179" s="18">
        <v>30.7</v>
      </c>
      <c r="S179" s="18">
        <v>30.8</v>
      </c>
      <c r="T179" s="18">
        <v>9.6999999999999993</v>
      </c>
      <c r="U179" s="56">
        <v>10.4</v>
      </c>
    </row>
    <row r="180" spans="1:21" x14ac:dyDescent="0.45">
      <c r="A180" s="49">
        <f t="shared" si="25"/>
        <v>2020</v>
      </c>
      <c r="B180" s="50">
        <f t="shared" si="28"/>
        <v>10</v>
      </c>
      <c r="C180" s="50">
        <f t="shared" si="29"/>
        <v>8</v>
      </c>
      <c r="D180" s="50">
        <f t="shared" si="26"/>
        <v>10</v>
      </c>
      <c r="E180" s="51">
        <f t="shared" si="27"/>
        <v>44112.416666666235</v>
      </c>
      <c r="F180" s="62">
        <v>10.6</v>
      </c>
      <c r="G180" s="71" t="s">
        <v>27</v>
      </c>
      <c r="H180" s="58">
        <v>10.4</v>
      </c>
      <c r="I180" s="66">
        <v>28.7</v>
      </c>
      <c r="J180" s="71" t="s">
        <v>27</v>
      </c>
      <c r="K180" s="68">
        <v>31.3</v>
      </c>
      <c r="N180" s="23">
        <f t="shared" si="21"/>
        <v>10.6</v>
      </c>
      <c r="O180" s="23">
        <f t="shared" si="22"/>
        <v>10.4</v>
      </c>
      <c r="P180" s="17">
        <f t="shared" si="23"/>
        <v>28.7</v>
      </c>
      <c r="Q180" s="17">
        <f t="shared" si="24"/>
        <v>31.3</v>
      </c>
      <c r="R180" s="18">
        <v>28.7</v>
      </c>
      <c r="S180" s="18">
        <v>31.3</v>
      </c>
      <c r="T180" s="18">
        <v>10.6</v>
      </c>
      <c r="U180" s="56">
        <v>10.4</v>
      </c>
    </row>
    <row r="181" spans="1:21" x14ac:dyDescent="0.45">
      <c r="A181" s="49">
        <f t="shared" si="25"/>
        <v>2020</v>
      </c>
      <c r="B181" s="50">
        <f t="shared" si="28"/>
        <v>10</v>
      </c>
      <c r="C181" s="50">
        <f t="shared" si="29"/>
        <v>8</v>
      </c>
      <c r="D181" s="50">
        <f t="shared" si="26"/>
        <v>11</v>
      </c>
      <c r="E181" s="51">
        <f t="shared" si="27"/>
        <v>44112.458333332899</v>
      </c>
      <c r="F181" s="62">
        <v>9</v>
      </c>
      <c r="G181" s="71" t="s">
        <v>27</v>
      </c>
      <c r="H181" s="58">
        <v>10.199999999999999</v>
      </c>
      <c r="I181" s="66">
        <v>40.6</v>
      </c>
      <c r="J181" s="71" t="s">
        <v>27</v>
      </c>
      <c r="K181" s="68">
        <v>32.200000000000003</v>
      </c>
      <c r="N181" s="23">
        <f t="shared" si="21"/>
        <v>9</v>
      </c>
      <c r="O181" s="23">
        <f t="shared" si="22"/>
        <v>10.199999999999999</v>
      </c>
      <c r="P181" s="17">
        <f t="shared" si="23"/>
        <v>40.6</v>
      </c>
      <c r="Q181" s="17">
        <f t="shared" si="24"/>
        <v>32.200000000000003</v>
      </c>
      <c r="R181" s="18">
        <v>40.6</v>
      </c>
      <c r="S181" s="18">
        <v>32.200000000000003</v>
      </c>
      <c r="T181" s="18">
        <v>9</v>
      </c>
      <c r="U181" s="56">
        <v>10.199999999999999</v>
      </c>
    </row>
    <row r="182" spans="1:21" x14ac:dyDescent="0.45">
      <c r="A182" s="49">
        <f t="shared" si="25"/>
        <v>2020</v>
      </c>
      <c r="B182" s="50">
        <f t="shared" si="28"/>
        <v>10</v>
      </c>
      <c r="C182" s="50">
        <f t="shared" si="29"/>
        <v>8</v>
      </c>
      <c r="D182" s="50">
        <f t="shared" si="26"/>
        <v>12</v>
      </c>
      <c r="E182" s="51">
        <f t="shared" si="27"/>
        <v>44112.499999999563</v>
      </c>
      <c r="F182" s="62">
        <v>10.9</v>
      </c>
      <c r="G182" s="71" t="s">
        <v>27</v>
      </c>
      <c r="H182" s="58">
        <v>10.3</v>
      </c>
      <c r="I182" s="66">
        <v>52.9</v>
      </c>
      <c r="J182" s="71" t="s">
        <v>27</v>
      </c>
      <c r="K182" s="68">
        <v>33.700000000000003</v>
      </c>
      <c r="N182" s="23">
        <f t="shared" si="21"/>
        <v>10.9</v>
      </c>
      <c r="O182" s="23">
        <f t="shared" si="22"/>
        <v>10.3</v>
      </c>
      <c r="P182" s="17">
        <f t="shared" si="23"/>
        <v>52.9</v>
      </c>
      <c r="Q182" s="17">
        <f t="shared" si="24"/>
        <v>33.700000000000003</v>
      </c>
      <c r="R182" s="18">
        <v>52.9</v>
      </c>
      <c r="S182" s="18">
        <v>33.700000000000003</v>
      </c>
      <c r="T182" s="18">
        <v>10.9</v>
      </c>
      <c r="U182" s="56">
        <v>10.3</v>
      </c>
    </row>
    <row r="183" spans="1:21" x14ac:dyDescent="0.45">
      <c r="A183" s="49">
        <f t="shared" si="25"/>
        <v>2020</v>
      </c>
      <c r="B183" s="50">
        <f t="shared" si="28"/>
        <v>10</v>
      </c>
      <c r="C183" s="50">
        <f t="shared" si="29"/>
        <v>8</v>
      </c>
      <c r="D183" s="50">
        <f t="shared" si="26"/>
        <v>13</v>
      </c>
      <c r="E183" s="51">
        <f t="shared" si="27"/>
        <v>44112.541666666228</v>
      </c>
      <c r="F183" s="62">
        <v>8.3000000000000007</v>
      </c>
      <c r="G183" s="71" t="s">
        <v>27</v>
      </c>
      <c r="H183" s="58">
        <v>10.3</v>
      </c>
      <c r="I183" s="66">
        <v>29.8</v>
      </c>
      <c r="J183" s="71" t="s">
        <v>27</v>
      </c>
      <c r="K183" s="68">
        <v>34.200000000000003</v>
      </c>
      <c r="N183" s="23">
        <f t="shared" si="21"/>
        <v>8.3000000000000007</v>
      </c>
      <c r="O183" s="23">
        <f t="shared" si="22"/>
        <v>10.3</v>
      </c>
      <c r="P183" s="17">
        <f t="shared" si="23"/>
        <v>29.8</v>
      </c>
      <c r="Q183" s="17">
        <f t="shared" si="24"/>
        <v>34.200000000000003</v>
      </c>
      <c r="R183" s="18">
        <v>29.8</v>
      </c>
      <c r="S183" s="18">
        <v>34.200000000000003</v>
      </c>
      <c r="T183" s="18">
        <v>8.3000000000000007</v>
      </c>
      <c r="U183" s="56">
        <v>10.3</v>
      </c>
    </row>
    <row r="184" spans="1:21" x14ac:dyDescent="0.45">
      <c r="A184" s="49">
        <f t="shared" si="25"/>
        <v>2020</v>
      </c>
      <c r="B184" s="50">
        <f t="shared" si="28"/>
        <v>10</v>
      </c>
      <c r="C184" s="50">
        <f t="shared" si="29"/>
        <v>8</v>
      </c>
      <c r="D184" s="50">
        <f t="shared" si="26"/>
        <v>14</v>
      </c>
      <c r="E184" s="51">
        <f t="shared" si="27"/>
        <v>44112.583333332892</v>
      </c>
      <c r="F184" s="62">
        <v>9.3000000000000007</v>
      </c>
      <c r="G184" s="71" t="s">
        <v>27</v>
      </c>
      <c r="H184" s="58">
        <v>10.199999999999999</v>
      </c>
      <c r="I184" s="66">
        <v>23.8</v>
      </c>
      <c r="J184" s="71" t="s">
        <v>27</v>
      </c>
      <c r="K184" s="68">
        <v>34.6</v>
      </c>
      <c r="N184" s="23">
        <f t="shared" si="21"/>
        <v>9.3000000000000007</v>
      </c>
      <c r="O184" s="23">
        <f t="shared" si="22"/>
        <v>10.199999999999999</v>
      </c>
      <c r="P184" s="17">
        <f t="shared" si="23"/>
        <v>23.8</v>
      </c>
      <c r="Q184" s="17">
        <f t="shared" si="24"/>
        <v>34.6</v>
      </c>
      <c r="R184" s="18">
        <v>23.8</v>
      </c>
      <c r="S184" s="18">
        <v>34.6</v>
      </c>
      <c r="T184" s="18">
        <v>9.3000000000000007</v>
      </c>
      <c r="U184" s="56">
        <v>10.199999999999999</v>
      </c>
    </row>
    <row r="185" spans="1:21" x14ac:dyDescent="0.45">
      <c r="A185" s="49">
        <f t="shared" si="25"/>
        <v>2020</v>
      </c>
      <c r="B185" s="50">
        <f t="shared" si="28"/>
        <v>10</v>
      </c>
      <c r="C185" s="50">
        <f t="shared" si="29"/>
        <v>8</v>
      </c>
      <c r="D185" s="50">
        <f t="shared" si="26"/>
        <v>15</v>
      </c>
      <c r="E185" s="51">
        <f t="shared" si="27"/>
        <v>44112.624999999556</v>
      </c>
      <c r="F185" s="62">
        <v>14.1</v>
      </c>
      <c r="G185" s="71" t="s">
        <v>27</v>
      </c>
      <c r="H185" s="58">
        <v>10.4</v>
      </c>
      <c r="I185" s="66">
        <v>26.2</v>
      </c>
      <c r="J185" s="71" t="s">
        <v>27</v>
      </c>
      <c r="K185" s="68">
        <v>34.9</v>
      </c>
      <c r="N185" s="23">
        <f t="shared" si="21"/>
        <v>14.1</v>
      </c>
      <c r="O185" s="23">
        <f t="shared" si="22"/>
        <v>10.4</v>
      </c>
      <c r="P185" s="17">
        <f t="shared" si="23"/>
        <v>26.2</v>
      </c>
      <c r="Q185" s="17">
        <f t="shared" si="24"/>
        <v>34.9</v>
      </c>
      <c r="R185" s="18">
        <v>26.2</v>
      </c>
      <c r="S185" s="18">
        <v>34.9</v>
      </c>
      <c r="T185" s="18">
        <v>14.1</v>
      </c>
      <c r="U185" s="56">
        <v>10.4</v>
      </c>
    </row>
    <row r="186" spans="1:21" x14ac:dyDescent="0.45">
      <c r="A186" s="49">
        <f t="shared" si="25"/>
        <v>2020</v>
      </c>
      <c r="B186" s="50">
        <f t="shared" si="28"/>
        <v>10</v>
      </c>
      <c r="C186" s="50">
        <f t="shared" si="29"/>
        <v>8</v>
      </c>
      <c r="D186" s="50">
        <f t="shared" si="26"/>
        <v>16</v>
      </c>
      <c r="E186" s="51">
        <f t="shared" si="27"/>
        <v>44112.66666666622</v>
      </c>
      <c r="F186" s="62">
        <v>9</v>
      </c>
      <c r="G186" s="71" t="s">
        <v>27</v>
      </c>
      <c r="H186" s="58">
        <v>10.3</v>
      </c>
      <c r="I186" s="66">
        <v>18.899999999999999</v>
      </c>
      <c r="J186" s="71" t="s">
        <v>27</v>
      </c>
      <c r="K186" s="68">
        <v>35.1</v>
      </c>
      <c r="N186" s="23">
        <f t="shared" si="21"/>
        <v>9</v>
      </c>
      <c r="O186" s="23">
        <f t="shared" si="22"/>
        <v>10.3</v>
      </c>
      <c r="P186" s="17">
        <f t="shared" si="23"/>
        <v>18.899999999999999</v>
      </c>
      <c r="Q186" s="17">
        <f t="shared" si="24"/>
        <v>35.1</v>
      </c>
      <c r="R186" s="18">
        <v>18.899999999999999</v>
      </c>
      <c r="S186" s="18">
        <v>35.1</v>
      </c>
      <c r="T186" s="18">
        <v>9</v>
      </c>
      <c r="U186" s="56">
        <v>10.3</v>
      </c>
    </row>
    <row r="187" spans="1:21" x14ac:dyDescent="0.45">
      <c r="A187" s="49">
        <f t="shared" si="25"/>
        <v>2020</v>
      </c>
      <c r="B187" s="50">
        <f t="shared" si="28"/>
        <v>10</v>
      </c>
      <c r="C187" s="50">
        <f t="shared" si="29"/>
        <v>8</v>
      </c>
      <c r="D187" s="50">
        <f t="shared" si="26"/>
        <v>17</v>
      </c>
      <c r="E187" s="51">
        <f t="shared" si="27"/>
        <v>44112.708333332885</v>
      </c>
      <c r="F187" s="62">
        <v>12.1</v>
      </c>
      <c r="G187" s="71" t="s">
        <v>27</v>
      </c>
      <c r="H187" s="58">
        <v>10.6</v>
      </c>
      <c r="I187" s="66">
        <v>20.100000000000001</v>
      </c>
      <c r="J187" s="71" t="s">
        <v>27</v>
      </c>
      <c r="K187" s="68">
        <v>35.299999999999997</v>
      </c>
      <c r="N187" s="23">
        <f t="shared" si="21"/>
        <v>12.1</v>
      </c>
      <c r="O187" s="23">
        <f t="shared" si="22"/>
        <v>10.6</v>
      </c>
      <c r="P187" s="17">
        <f t="shared" si="23"/>
        <v>20.100000000000001</v>
      </c>
      <c r="Q187" s="17">
        <f t="shared" si="24"/>
        <v>35.299999999999997</v>
      </c>
      <c r="R187" s="18">
        <v>20.100000000000001</v>
      </c>
      <c r="S187" s="18">
        <v>35.299999999999997</v>
      </c>
      <c r="T187" s="18">
        <v>12.1</v>
      </c>
      <c r="U187" s="56">
        <v>10.6</v>
      </c>
    </row>
    <row r="188" spans="1:21" x14ac:dyDescent="0.45">
      <c r="A188" s="49">
        <f t="shared" si="25"/>
        <v>2020</v>
      </c>
      <c r="B188" s="50">
        <f t="shared" si="28"/>
        <v>10</v>
      </c>
      <c r="C188" s="50">
        <f t="shared" si="29"/>
        <v>8</v>
      </c>
      <c r="D188" s="50">
        <f t="shared" si="26"/>
        <v>18</v>
      </c>
      <c r="E188" s="51">
        <f t="shared" si="27"/>
        <v>44112.749999999549</v>
      </c>
      <c r="F188" s="62">
        <v>9.9</v>
      </c>
      <c r="G188" s="71" t="s">
        <v>27</v>
      </c>
      <c r="H188" s="58">
        <v>10.5</v>
      </c>
      <c r="I188" s="66">
        <v>14.7</v>
      </c>
      <c r="J188" s="71" t="s">
        <v>27</v>
      </c>
      <c r="K188" s="68">
        <v>35</v>
      </c>
      <c r="N188" s="23">
        <f t="shared" si="21"/>
        <v>9.9</v>
      </c>
      <c r="O188" s="23">
        <f t="shared" si="22"/>
        <v>10.5</v>
      </c>
      <c r="P188" s="17">
        <f t="shared" si="23"/>
        <v>14.7</v>
      </c>
      <c r="Q188" s="17">
        <f t="shared" si="24"/>
        <v>35</v>
      </c>
      <c r="R188" s="18">
        <v>14.7</v>
      </c>
      <c r="S188" s="18">
        <v>35</v>
      </c>
      <c r="T188" s="18">
        <v>9.9</v>
      </c>
      <c r="U188" s="56">
        <v>10.5</v>
      </c>
    </row>
    <row r="189" spans="1:21" x14ac:dyDescent="0.45">
      <c r="A189" s="49">
        <f t="shared" si="25"/>
        <v>2020</v>
      </c>
      <c r="B189" s="50">
        <f t="shared" si="28"/>
        <v>10</v>
      </c>
      <c r="C189" s="50">
        <f t="shared" si="29"/>
        <v>8</v>
      </c>
      <c r="D189" s="50">
        <f t="shared" si="26"/>
        <v>19</v>
      </c>
      <c r="E189" s="51">
        <f t="shared" si="27"/>
        <v>44112.791666666213</v>
      </c>
      <c r="F189" s="62">
        <v>3.7</v>
      </c>
      <c r="G189" s="71" t="s">
        <v>27</v>
      </c>
      <c r="H189" s="58">
        <v>10.1</v>
      </c>
      <c r="I189" s="66">
        <v>10.5</v>
      </c>
      <c r="J189" s="71" t="s">
        <v>27</v>
      </c>
      <c r="K189" s="68">
        <v>34.200000000000003</v>
      </c>
      <c r="N189" s="23">
        <f t="shared" si="21"/>
        <v>3.7</v>
      </c>
      <c r="O189" s="23">
        <f t="shared" si="22"/>
        <v>10.1</v>
      </c>
      <c r="P189" s="17">
        <f t="shared" si="23"/>
        <v>10.5</v>
      </c>
      <c r="Q189" s="17">
        <f t="shared" si="24"/>
        <v>34.200000000000003</v>
      </c>
      <c r="R189" s="18">
        <v>10.5</v>
      </c>
      <c r="S189" s="18">
        <v>34.200000000000003</v>
      </c>
      <c r="T189" s="18">
        <v>3.7</v>
      </c>
      <c r="U189" s="56">
        <v>10.1</v>
      </c>
    </row>
    <row r="190" spans="1:21" x14ac:dyDescent="0.45">
      <c r="A190" s="49">
        <f t="shared" si="25"/>
        <v>2020</v>
      </c>
      <c r="B190" s="50">
        <f t="shared" si="28"/>
        <v>10</v>
      </c>
      <c r="C190" s="50">
        <f t="shared" si="29"/>
        <v>8</v>
      </c>
      <c r="D190" s="50">
        <f t="shared" si="26"/>
        <v>20</v>
      </c>
      <c r="E190" s="51">
        <f t="shared" si="27"/>
        <v>44112.833333332877</v>
      </c>
      <c r="F190" s="62">
        <v>3.9</v>
      </c>
      <c r="G190" s="71" t="s">
        <v>27</v>
      </c>
      <c r="H190" s="58">
        <v>9.1</v>
      </c>
      <c r="I190" s="66">
        <v>26.6</v>
      </c>
      <c r="J190" s="71" t="s">
        <v>27</v>
      </c>
      <c r="K190" s="68">
        <v>30.3</v>
      </c>
      <c r="N190" s="23">
        <f t="shared" si="21"/>
        <v>3.9</v>
      </c>
      <c r="O190" s="23">
        <f t="shared" si="22"/>
        <v>9.1</v>
      </c>
      <c r="P190" s="17">
        <f t="shared" si="23"/>
        <v>26.6</v>
      </c>
      <c r="Q190" s="17">
        <f t="shared" si="24"/>
        <v>30.3</v>
      </c>
      <c r="R190" s="18">
        <v>26.6</v>
      </c>
      <c r="S190" s="18">
        <v>30.3</v>
      </c>
      <c r="T190" s="18">
        <v>3.9</v>
      </c>
      <c r="U190" s="56">
        <v>9.1</v>
      </c>
    </row>
    <row r="191" spans="1:21" x14ac:dyDescent="0.45">
      <c r="A191" s="49">
        <f t="shared" si="25"/>
        <v>2020</v>
      </c>
      <c r="B191" s="50">
        <f t="shared" si="28"/>
        <v>10</v>
      </c>
      <c r="C191" s="50">
        <f t="shared" si="29"/>
        <v>8</v>
      </c>
      <c r="D191" s="50">
        <f t="shared" si="26"/>
        <v>21</v>
      </c>
      <c r="E191" s="51">
        <f t="shared" si="27"/>
        <v>44112.874999999542</v>
      </c>
      <c r="F191" s="62">
        <v>2.1</v>
      </c>
      <c r="G191" s="71" t="s">
        <v>27</v>
      </c>
      <c r="H191" s="58">
        <v>8.9</v>
      </c>
      <c r="I191" s="66">
        <v>9.6</v>
      </c>
      <c r="J191" s="71" t="s">
        <v>27</v>
      </c>
      <c r="K191" s="68">
        <v>29.6</v>
      </c>
      <c r="N191" s="23">
        <f t="shared" si="21"/>
        <v>2.1</v>
      </c>
      <c r="O191" s="23">
        <f t="shared" si="22"/>
        <v>8.9</v>
      </c>
      <c r="P191" s="17">
        <f t="shared" si="23"/>
        <v>9.6</v>
      </c>
      <c r="Q191" s="17">
        <f t="shared" si="24"/>
        <v>29.6</v>
      </c>
      <c r="R191" s="18">
        <v>9.6</v>
      </c>
      <c r="S191" s="18">
        <v>29.6</v>
      </c>
      <c r="T191" s="18">
        <v>2.1</v>
      </c>
      <c r="U191" s="56">
        <v>8.9</v>
      </c>
    </row>
    <row r="192" spans="1:21" x14ac:dyDescent="0.45">
      <c r="A192" s="49">
        <f t="shared" si="25"/>
        <v>2020</v>
      </c>
      <c r="B192" s="50">
        <f t="shared" si="28"/>
        <v>10</v>
      </c>
      <c r="C192" s="50">
        <f t="shared" si="29"/>
        <v>8</v>
      </c>
      <c r="D192" s="50">
        <f t="shared" si="26"/>
        <v>22</v>
      </c>
      <c r="E192" s="51">
        <f t="shared" si="27"/>
        <v>44112.916666666206</v>
      </c>
      <c r="F192" s="62">
        <v>4.0999999999999996</v>
      </c>
      <c r="G192" s="71" t="s">
        <v>27</v>
      </c>
      <c r="H192" s="58">
        <v>8.8000000000000007</v>
      </c>
      <c r="I192" s="66">
        <v>11.4</v>
      </c>
      <c r="J192" s="71" t="s">
        <v>27</v>
      </c>
      <c r="K192" s="68">
        <v>29.4</v>
      </c>
      <c r="N192" s="23">
        <f t="shared" si="21"/>
        <v>4.0999999999999996</v>
      </c>
      <c r="O192" s="23">
        <f t="shared" si="22"/>
        <v>8.8000000000000007</v>
      </c>
      <c r="P192" s="17">
        <f t="shared" si="23"/>
        <v>11.4</v>
      </c>
      <c r="Q192" s="17">
        <f t="shared" si="24"/>
        <v>29.4</v>
      </c>
      <c r="R192" s="18">
        <v>11.4</v>
      </c>
      <c r="S192" s="18">
        <v>29.4</v>
      </c>
      <c r="T192" s="18">
        <v>4.0999999999999996</v>
      </c>
      <c r="U192" s="56">
        <v>8.8000000000000007</v>
      </c>
    </row>
    <row r="193" spans="1:21" x14ac:dyDescent="0.45">
      <c r="A193" s="49">
        <f t="shared" si="25"/>
        <v>2020</v>
      </c>
      <c r="B193" s="50">
        <f t="shared" si="28"/>
        <v>10</v>
      </c>
      <c r="C193" s="50">
        <f t="shared" si="29"/>
        <v>8</v>
      </c>
      <c r="D193" s="50">
        <f t="shared" si="26"/>
        <v>23</v>
      </c>
      <c r="E193" s="51">
        <f t="shared" si="27"/>
        <v>44112.95833333287</v>
      </c>
      <c r="F193" s="62">
        <v>5.9</v>
      </c>
      <c r="G193" s="71" t="s">
        <v>27</v>
      </c>
      <c r="H193" s="58">
        <v>8.5</v>
      </c>
      <c r="I193" s="66">
        <v>9.6</v>
      </c>
      <c r="J193" s="71" t="s">
        <v>27</v>
      </c>
      <c r="K193" s="68">
        <v>26.3</v>
      </c>
      <c r="N193" s="23">
        <f t="shared" si="21"/>
        <v>5.9</v>
      </c>
      <c r="O193" s="23">
        <f t="shared" si="22"/>
        <v>8.5</v>
      </c>
      <c r="P193" s="17">
        <f t="shared" si="23"/>
        <v>9.6</v>
      </c>
      <c r="Q193" s="17">
        <f t="shared" si="24"/>
        <v>26.3</v>
      </c>
      <c r="R193" s="18">
        <v>9.6</v>
      </c>
      <c r="S193" s="18">
        <v>26.3</v>
      </c>
      <c r="T193" s="18">
        <v>5.9</v>
      </c>
      <c r="U193" s="56">
        <v>8.5</v>
      </c>
    </row>
    <row r="194" spans="1:21" x14ac:dyDescent="0.45">
      <c r="A194" s="49">
        <f t="shared" si="25"/>
        <v>2020</v>
      </c>
      <c r="B194" s="50">
        <f t="shared" si="28"/>
        <v>10</v>
      </c>
      <c r="C194" s="50">
        <f t="shared" si="29"/>
        <v>9</v>
      </c>
      <c r="D194" s="50">
        <f t="shared" si="26"/>
        <v>0</v>
      </c>
      <c r="E194" s="51">
        <f t="shared" si="27"/>
        <v>44112.999999999534</v>
      </c>
      <c r="F194" s="62">
        <v>5.3</v>
      </c>
      <c r="G194" s="71" t="s">
        <v>27</v>
      </c>
      <c r="H194" s="58">
        <v>8</v>
      </c>
      <c r="I194" s="66">
        <v>8.1999999999999993</v>
      </c>
      <c r="J194" s="71" t="s">
        <v>27</v>
      </c>
      <c r="K194" s="68">
        <v>22.9</v>
      </c>
      <c r="N194" s="23">
        <f t="shared" ref="N194:N257" si="30">IF(G194="Valid", F194, NA())</f>
        <v>5.3</v>
      </c>
      <c r="O194" s="23">
        <f t="shared" ref="O194:O257" si="31">IF(G194="Valid", H194, NA())</f>
        <v>8</v>
      </c>
      <c r="P194" s="17">
        <f t="shared" ref="P194:P257" si="32">IF(J194="Valid", I194, NA())</f>
        <v>8.1999999999999993</v>
      </c>
      <c r="Q194" s="17">
        <f t="shared" ref="Q194:Q257" si="33">IF(J194="Valid", K194, NA())</f>
        <v>22.9</v>
      </c>
      <c r="R194" s="18">
        <v>8.1999999999999993</v>
      </c>
      <c r="S194" s="18">
        <v>22.9</v>
      </c>
      <c r="T194" s="18">
        <v>5.3</v>
      </c>
      <c r="U194" s="56">
        <v>8</v>
      </c>
    </row>
    <row r="195" spans="1:21" x14ac:dyDescent="0.45">
      <c r="A195" s="49">
        <f t="shared" si="25"/>
        <v>2020</v>
      </c>
      <c r="B195" s="50">
        <f t="shared" si="28"/>
        <v>10</v>
      </c>
      <c r="C195" s="50">
        <f t="shared" si="29"/>
        <v>9</v>
      </c>
      <c r="D195" s="50">
        <f t="shared" si="26"/>
        <v>1</v>
      </c>
      <c r="E195" s="51">
        <f t="shared" si="27"/>
        <v>44113.041666666199</v>
      </c>
      <c r="F195" s="62">
        <v>2.6</v>
      </c>
      <c r="G195" s="71" t="s">
        <v>27</v>
      </c>
      <c r="H195" s="58">
        <v>7.6</v>
      </c>
      <c r="I195" s="66">
        <v>5.0999999999999996</v>
      </c>
      <c r="J195" s="71" t="s">
        <v>27</v>
      </c>
      <c r="K195" s="68">
        <v>21</v>
      </c>
      <c r="N195" s="23">
        <f t="shared" si="30"/>
        <v>2.6</v>
      </c>
      <c r="O195" s="23">
        <f t="shared" si="31"/>
        <v>7.6</v>
      </c>
      <c r="P195" s="17">
        <f t="shared" si="32"/>
        <v>5.0999999999999996</v>
      </c>
      <c r="Q195" s="17">
        <f t="shared" si="33"/>
        <v>21</v>
      </c>
      <c r="R195" s="18">
        <v>5.0999999999999996</v>
      </c>
      <c r="S195" s="18">
        <v>21</v>
      </c>
      <c r="T195" s="18">
        <v>2.6</v>
      </c>
      <c r="U195" s="56">
        <v>7.6</v>
      </c>
    </row>
    <row r="196" spans="1:21" x14ac:dyDescent="0.45">
      <c r="A196" s="49">
        <f t="shared" ref="A196:A259" si="34">A195</f>
        <v>2020</v>
      </c>
      <c r="B196" s="50">
        <f t="shared" si="28"/>
        <v>10</v>
      </c>
      <c r="C196" s="50">
        <f t="shared" si="29"/>
        <v>9</v>
      </c>
      <c r="D196" s="50">
        <f t="shared" ref="D196:D259" si="35">IF(D195=23,0,D195+1)</f>
        <v>2</v>
      </c>
      <c r="E196" s="51">
        <f t="shared" ref="E196:E259" si="36">E195+0.0416666666666666</f>
        <v>44113.083333332863</v>
      </c>
      <c r="F196" s="62">
        <v>1</v>
      </c>
      <c r="G196" s="71" t="s">
        <v>27</v>
      </c>
      <c r="H196" s="58">
        <v>7.2</v>
      </c>
      <c r="I196" s="66">
        <v>6.1</v>
      </c>
      <c r="J196" s="71" t="s">
        <v>27</v>
      </c>
      <c r="K196" s="68">
        <v>20.2</v>
      </c>
      <c r="N196" s="23">
        <f t="shared" si="30"/>
        <v>1</v>
      </c>
      <c r="O196" s="23">
        <f t="shared" si="31"/>
        <v>7.2</v>
      </c>
      <c r="P196" s="17">
        <f t="shared" si="32"/>
        <v>6.1</v>
      </c>
      <c r="Q196" s="17">
        <f t="shared" si="33"/>
        <v>20.2</v>
      </c>
      <c r="R196" s="18">
        <v>6.1</v>
      </c>
      <c r="S196" s="18">
        <v>20.2</v>
      </c>
      <c r="T196" s="18">
        <v>1</v>
      </c>
      <c r="U196" s="56">
        <v>7.2</v>
      </c>
    </row>
    <row r="197" spans="1:21" x14ac:dyDescent="0.45">
      <c r="A197" s="49">
        <f t="shared" si="34"/>
        <v>2020</v>
      </c>
      <c r="B197" s="50">
        <f t="shared" si="28"/>
        <v>10</v>
      </c>
      <c r="C197" s="50">
        <f t="shared" si="29"/>
        <v>9</v>
      </c>
      <c r="D197" s="50">
        <f t="shared" si="35"/>
        <v>3</v>
      </c>
      <c r="E197" s="51">
        <f t="shared" si="36"/>
        <v>44113.124999999527</v>
      </c>
      <c r="F197" s="62">
        <v>-2.1</v>
      </c>
      <c r="G197" s="71" t="s">
        <v>27</v>
      </c>
      <c r="H197" s="58">
        <v>6.8</v>
      </c>
      <c r="I197" s="66">
        <v>0.4</v>
      </c>
      <c r="J197" s="71" t="s">
        <v>27</v>
      </c>
      <c r="K197" s="68">
        <v>19.600000000000001</v>
      </c>
      <c r="N197" s="23">
        <f t="shared" si="30"/>
        <v>-2.1</v>
      </c>
      <c r="O197" s="23">
        <f t="shared" si="31"/>
        <v>6.8</v>
      </c>
      <c r="P197" s="17">
        <f t="shared" si="32"/>
        <v>0.4</v>
      </c>
      <c r="Q197" s="17">
        <f t="shared" si="33"/>
        <v>19.600000000000001</v>
      </c>
      <c r="R197" s="18">
        <v>0.4</v>
      </c>
      <c r="S197" s="18">
        <v>19.600000000000001</v>
      </c>
      <c r="T197" s="18">
        <v>-2.1</v>
      </c>
      <c r="U197" s="56">
        <v>6.8</v>
      </c>
    </row>
    <row r="198" spans="1:21" x14ac:dyDescent="0.45">
      <c r="A198" s="49">
        <f t="shared" si="34"/>
        <v>2020</v>
      </c>
      <c r="B198" s="50">
        <f t="shared" si="28"/>
        <v>10</v>
      </c>
      <c r="C198" s="50">
        <f t="shared" si="29"/>
        <v>9</v>
      </c>
      <c r="D198" s="50">
        <f t="shared" si="35"/>
        <v>4</v>
      </c>
      <c r="E198" s="51">
        <f t="shared" si="36"/>
        <v>44113.166666666191</v>
      </c>
      <c r="F198" s="62">
        <v>7.2</v>
      </c>
      <c r="G198" s="71" t="s">
        <v>27</v>
      </c>
      <c r="H198" s="58">
        <v>6.9</v>
      </c>
      <c r="I198" s="66">
        <v>48.4</v>
      </c>
      <c r="J198" s="71" t="s">
        <v>27</v>
      </c>
      <c r="K198" s="68">
        <v>21</v>
      </c>
      <c r="N198" s="23">
        <f t="shared" si="30"/>
        <v>7.2</v>
      </c>
      <c r="O198" s="23">
        <f t="shared" si="31"/>
        <v>6.9</v>
      </c>
      <c r="P198" s="17">
        <f t="shared" si="32"/>
        <v>48.4</v>
      </c>
      <c r="Q198" s="17">
        <f t="shared" si="33"/>
        <v>21</v>
      </c>
      <c r="R198" s="18">
        <v>48.4</v>
      </c>
      <c r="S198" s="18">
        <v>21</v>
      </c>
      <c r="T198" s="18">
        <v>7.2</v>
      </c>
      <c r="U198" s="56">
        <v>6.9</v>
      </c>
    </row>
    <row r="199" spans="1:21" x14ac:dyDescent="0.45">
      <c r="A199" s="49">
        <f t="shared" si="34"/>
        <v>2020</v>
      </c>
      <c r="B199" s="50">
        <f t="shared" si="28"/>
        <v>10</v>
      </c>
      <c r="C199" s="50">
        <f t="shared" si="29"/>
        <v>9</v>
      </c>
      <c r="D199" s="50">
        <f t="shared" si="35"/>
        <v>5</v>
      </c>
      <c r="E199" s="51">
        <f t="shared" si="36"/>
        <v>44113.208333332856</v>
      </c>
      <c r="F199" s="62">
        <v>3.3</v>
      </c>
      <c r="G199" s="71" t="s">
        <v>27</v>
      </c>
      <c r="H199" s="58">
        <v>6.6</v>
      </c>
      <c r="I199" s="66">
        <v>4.9000000000000004</v>
      </c>
      <c r="J199" s="71" t="s">
        <v>27</v>
      </c>
      <c r="K199" s="68">
        <v>20.399999999999999</v>
      </c>
      <c r="N199" s="23">
        <f t="shared" si="30"/>
        <v>3.3</v>
      </c>
      <c r="O199" s="23">
        <f t="shared" si="31"/>
        <v>6.6</v>
      </c>
      <c r="P199" s="17">
        <f t="shared" si="32"/>
        <v>4.9000000000000004</v>
      </c>
      <c r="Q199" s="17">
        <f t="shared" si="33"/>
        <v>20.399999999999999</v>
      </c>
      <c r="R199" s="18">
        <v>4.9000000000000004</v>
      </c>
      <c r="S199" s="18">
        <v>20.399999999999999</v>
      </c>
      <c r="T199" s="18">
        <v>3.3</v>
      </c>
      <c r="U199" s="56">
        <v>6.6</v>
      </c>
    </row>
    <row r="200" spans="1:21" x14ac:dyDescent="0.45">
      <c r="A200" s="49">
        <f t="shared" si="34"/>
        <v>2020</v>
      </c>
      <c r="B200" s="50">
        <f t="shared" si="28"/>
        <v>10</v>
      </c>
      <c r="C200" s="50">
        <f t="shared" si="29"/>
        <v>9</v>
      </c>
      <c r="D200" s="50">
        <f t="shared" si="35"/>
        <v>6</v>
      </c>
      <c r="E200" s="51">
        <f t="shared" si="36"/>
        <v>44113.24999999952</v>
      </c>
      <c r="F200" s="62">
        <v>9.9</v>
      </c>
      <c r="G200" s="71" t="s">
        <v>27</v>
      </c>
      <c r="H200" s="58">
        <v>6.6</v>
      </c>
      <c r="I200" s="66">
        <v>73.599999999999994</v>
      </c>
      <c r="J200" s="71" t="s">
        <v>27</v>
      </c>
      <c r="K200" s="68">
        <v>22</v>
      </c>
      <c r="N200" s="23">
        <f t="shared" si="30"/>
        <v>9.9</v>
      </c>
      <c r="O200" s="23">
        <f t="shared" si="31"/>
        <v>6.6</v>
      </c>
      <c r="P200" s="17">
        <f t="shared" si="32"/>
        <v>73.599999999999994</v>
      </c>
      <c r="Q200" s="17">
        <f t="shared" si="33"/>
        <v>22</v>
      </c>
      <c r="R200" s="18">
        <v>73.599999999999994</v>
      </c>
      <c r="S200" s="18">
        <v>22</v>
      </c>
      <c r="T200" s="18">
        <v>9.9</v>
      </c>
      <c r="U200" s="56">
        <v>6.6</v>
      </c>
    </row>
    <row r="201" spans="1:21" x14ac:dyDescent="0.45">
      <c r="A201" s="49">
        <f t="shared" si="34"/>
        <v>2020</v>
      </c>
      <c r="B201" s="50">
        <f t="shared" si="28"/>
        <v>10</v>
      </c>
      <c r="C201" s="50">
        <f t="shared" si="29"/>
        <v>9</v>
      </c>
      <c r="D201" s="50">
        <f t="shared" si="35"/>
        <v>7</v>
      </c>
      <c r="E201" s="51">
        <f t="shared" si="36"/>
        <v>44113.291666666184</v>
      </c>
      <c r="F201" s="62">
        <v>19.899999999999999</v>
      </c>
      <c r="G201" s="71" t="s">
        <v>27</v>
      </c>
      <c r="H201" s="58">
        <v>7.2</v>
      </c>
      <c r="I201" s="66">
        <v>169.2</v>
      </c>
      <c r="J201" s="71" t="s">
        <v>27</v>
      </c>
      <c r="K201" s="68">
        <v>28.3</v>
      </c>
      <c r="N201" s="23">
        <f t="shared" si="30"/>
        <v>19.899999999999999</v>
      </c>
      <c r="O201" s="23">
        <f t="shared" si="31"/>
        <v>7.2</v>
      </c>
      <c r="P201" s="17">
        <f t="shared" si="32"/>
        <v>169.2</v>
      </c>
      <c r="Q201" s="17">
        <f t="shared" si="33"/>
        <v>28.3</v>
      </c>
      <c r="R201" s="18">
        <v>169.2</v>
      </c>
      <c r="S201" s="18">
        <v>28.3</v>
      </c>
      <c r="T201" s="18">
        <v>19.899999999999999</v>
      </c>
      <c r="U201" s="56">
        <v>7.2</v>
      </c>
    </row>
    <row r="202" spans="1:21" x14ac:dyDescent="0.45">
      <c r="A202" s="49">
        <f t="shared" si="34"/>
        <v>2020</v>
      </c>
      <c r="B202" s="50">
        <f t="shared" si="28"/>
        <v>10</v>
      </c>
      <c r="C202" s="50">
        <f t="shared" si="29"/>
        <v>9</v>
      </c>
      <c r="D202" s="50">
        <f t="shared" si="35"/>
        <v>8</v>
      </c>
      <c r="E202" s="51">
        <f t="shared" si="36"/>
        <v>44113.333333332848</v>
      </c>
      <c r="F202" s="62">
        <v>7.5</v>
      </c>
      <c r="G202" s="71" t="s">
        <v>27</v>
      </c>
      <c r="H202" s="58">
        <v>7.2</v>
      </c>
      <c r="I202" s="66">
        <v>17.899999999999999</v>
      </c>
      <c r="J202" s="71" t="s">
        <v>27</v>
      </c>
      <c r="K202" s="68">
        <v>28.4</v>
      </c>
      <c r="N202" s="23">
        <f t="shared" si="30"/>
        <v>7.5</v>
      </c>
      <c r="O202" s="23">
        <f t="shared" si="31"/>
        <v>7.2</v>
      </c>
      <c r="P202" s="17">
        <f t="shared" si="32"/>
        <v>17.899999999999999</v>
      </c>
      <c r="Q202" s="17">
        <f t="shared" si="33"/>
        <v>28.4</v>
      </c>
      <c r="R202" s="18">
        <v>17.899999999999999</v>
      </c>
      <c r="S202" s="18">
        <v>28.4</v>
      </c>
      <c r="T202" s="18">
        <v>7.5</v>
      </c>
      <c r="U202" s="56">
        <v>7.2</v>
      </c>
    </row>
    <row r="203" spans="1:21" x14ac:dyDescent="0.45">
      <c r="A203" s="49">
        <f t="shared" si="34"/>
        <v>2020</v>
      </c>
      <c r="B203" s="50">
        <f t="shared" si="28"/>
        <v>10</v>
      </c>
      <c r="C203" s="50">
        <f t="shared" si="29"/>
        <v>9</v>
      </c>
      <c r="D203" s="50">
        <f t="shared" si="35"/>
        <v>9</v>
      </c>
      <c r="E203" s="51">
        <f t="shared" si="36"/>
        <v>44113.374999999513</v>
      </c>
      <c r="F203" s="62">
        <v>2.2999999999999998</v>
      </c>
      <c r="G203" s="71" t="s">
        <v>27</v>
      </c>
      <c r="H203" s="58">
        <v>7</v>
      </c>
      <c r="I203" s="66">
        <v>6</v>
      </c>
      <c r="J203" s="71" t="s">
        <v>27</v>
      </c>
      <c r="K203" s="68">
        <v>27.6</v>
      </c>
      <c r="N203" s="23">
        <f t="shared" si="30"/>
        <v>2.2999999999999998</v>
      </c>
      <c r="O203" s="23">
        <f t="shared" si="31"/>
        <v>7</v>
      </c>
      <c r="P203" s="17">
        <f t="shared" si="32"/>
        <v>6</v>
      </c>
      <c r="Q203" s="17">
        <f t="shared" si="33"/>
        <v>27.6</v>
      </c>
      <c r="R203" s="18">
        <v>6</v>
      </c>
      <c r="S203" s="18">
        <v>27.6</v>
      </c>
      <c r="T203" s="18">
        <v>2.2999999999999998</v>
      </c>
      <c r="U203" s="56">
        <v>7</v>
      </c>
    </row>
    <row r="204" spans="1:21" x14ac:dyDescent="0.45">
      <c r="A204" s="49">
        <f t="shared" si="34"/>
        <v>2020</v>
      </c>
      <c r="B204" s="50">
        <f t="shared" si="28"/>
        <v>10</v>
      </c>
      <c r="C204" s="50">
        <f t="shared" si="29"/>
        <v>9</v>
      </c>
      <c r="D204" s="50">
        <f t="shared" si="35"/>
        <v>10</v>
      </c>
      <c r="E204" s="51">
        <f t="shared" si="36"/>
        <v>44113.416666666177</v>
      </c>
      <c r="F204" s="62">
        <v>3.2</v>
      </c>
      <c r="G204" s="71" t="s">
        <v>27</v>
      </c>
      <c r="H204" s="58">
        <v>6.7</v>
      </c>
      <c r="I204" s="66">
        <v>3.7</v>
      </c>
      <c r="J204" s="71" t="s">
        <v>27</v>
      </c>
      <c r="K204" s="68">
        <v>26.8</v>
      </c>
      <c r="N204" s="23">
        <f t="shared" si="30"/>
        <v>3.2</v>
      </c>
      <c r="O204" s="23">
        <f t="shared" si="31"/>
        <v>6.7</v>
      </c>
      <c r="P204" s="17">
        <f t="shared" si="32"/>
        <v>3.7</v>
      </c>
      <c r="Q204" s="17">
        <f t="shared" si="33"/>
        <v>26.8</v>
      </c>
      <c r="R204" s="18">
        <v>3.7</v>
      </c>
      <c r="S204" s="18">
        <v>26.8</v>
      </c>
      <c r="T204" s="18">
        <v>3.2</v>
      </c>
      <c r="U204" s="56">
        <v>6.7</v>
      </c>
    </row>
    <row r="205" spans="1:21" x14ac:dyDescent="0.45">
      <c r="A205" s="49">
        <f t="shared" si="34"/>
        <v>2020</v>
      </c>
      <c r="B205" s="50">
        <f t="shared" si="28"/>
        <v>10</v>
      </c>
      <c r="C205" s="50">
        <f t="shared" si="29"/>
        <v>9</v>
      </c>
      <c r="D205" s="50">
        <f t="shared" si="35"/>
        <v>11</v>
      </c>
      <c r="E205" s="51">
        <f t="shared" si="36"/>
        <v>44113.458333332841</v>
      </c>
      <c r="F205" s="62">
        <v>5.4</v>
      </c>
      <c r="G205" s="71" t="s">
        <v>27</v>
      </c>
      <c r="H205" s="58">
        <v>6.6</v>
      </c>
      <c r="I205" s="66">
        <v>7.4</v>
      </c>
      <c r="J205" s="71" t="s">
        <v>27</v>
      </c>
      <c r="K205" s="68">
        <v>25.6</v>
      </c>
      <c r="N205" s="23">
        <f t="shared" si="30"/>
        <v>5.4</v>
      </c>
      <c r="O205" s="23">
        <f t="shared" si="31"/>
        <v>6.6</v>
      </c>
      <c r="P205" s="17">
        <f t="shared" si="32"/>
        <v>7.4</v>
      </c>
      <c r="Q205" s="17">
        <f t="shared" si="33"/>
        <v>25.6</v>
      </c>
      <c r="R205" s="18">
        <v>7.4</v>
      </c>
      <c r="S205" s="18">
        <v>25.6</v>
      </c>
      <c r="T205" s="18">
        <v>5.4</v>
      </c>
      <c r="U205" s="56">
        <v>6.6</v>
      </c>
    </row>
    <row r="206" spans="1:21" x14ac:dyDescent="0.45">
      <c r="A206" s="49">
        <f t="shared" si="34"/>
        <v>2020</v>
      </c>
      <c r="B206" s="50">
        <f t="shared" si="28"/>
        <v>10</v>
      </c>
      <c r="C206" s="50">
        <f t="shared" si="29"/>
        <v>9</v>
      </c>
      <c r="D206" s="50">
        <f t="shared" si="35"/>
        <v>12</v>
      </c>
      <c r="E206" s="51">
        <f t="shared" si="36"/>
        <v>44113.499999999505</v>
      </c>
      <c r="F206" s="62">
        <v>2.9</v>
      </c>
      <c r="G206" s="71" t="s">
        <v>27</v>
      </c>
      <c r="H206" s="58">
        <v>6.3</v>
      </c>
      <c r="I206" s="66">
        <v>5.5</v>
      </c>
      <c r="J206" s="71" t="s">
        <v>27</v>
      </c>
      <c r="K206" s="68">
        <v>23.7</v>
      </c>
      <c r="N206" s="23">
        <f t="shared" si="30"/>
        <v>2.9</v>
      </c>
      <c r="O206" s="23">
        <f t="shared" si="31"/>
        <v>6.3</v>
      </c>
      <c r="P206" s="17">
        <f t="shared" si="32"/>
        <v>5.5</v>
      </c>
      <c r="Q206" s="17">
        <f t="shared" si="33"/>
        <v>23.7</v>
      </c>
      <c r="R206" s="18">
        <v>5.5</v>
      </c>
      <c r="S206" s="18">
        <v>23.7</v>
      </c>
      <c r="T206" s="18">
        <v>2.9</v>
      </c>
      <c r="U206" s="56">
        <v>6.3</v>
      </c>
    </row>
    <row r="207" spans="1:21" x14ac:dyDescent="0.45">
      <c r="A207" s="49">
        <f t="shared" si="34"/>
        <v>2020</v>
      </c>
      <c r="B207" s="50">
        <f t="shared" si="28"/>
        <v>10</v>
      </c>
      <c r="C207" s="50">
        <f t="shared" si="29"/>
        <v>9</v>
      </c>
      <c r="D207" s="50">
        <f t="shared" si="35"/>
        <v>13</v>
      </c>
      <c r="E207" s="51">
        <f t="shared" si="36"/>
        <v>44113.541666666169</v>
      </c>
      <c r="F207" s="62">
        <v>-0.1</v>
      </c>
      <c r="G207" s="71" t="s">
        <v>27</v>
      </c>
      <c r="H207" s="58">
        <v>6</v>
      </c>
      <c r="I207" s="66">
        <v>1.3</v>
      </c>
      <c r="J207" s="71" t="s">
        <v>27</v>
      </c>
      <c r="K207" s="68">
        <v>22.7</v>
      </c>
      <c r="N207" s="23">
        <f t="shared" si="30"/>
        <v>-0.1</v>
      </c>
      <c r="O207" s="23">
        <f t="shared" si="31"/>
        <v>6</v>
      </c>
      <c r="P207" s="17">
        <f t="shared" si="32"/>
        <v>1.3</v>
      </c>
      <c r="Q207" s="17">
        <f t="shared" si="33"/>
        <v>22.7</v>
      </c>
      <c r="R207" s="18">
        <v>1.3</v>
      </c>
      <c r="S207" s="18">
        <v>22.7</v>
      </c>
      <c r="T207" s="18">
        <v>-0.1</v>
      </c>
      <c r="U207" s="56">
        <v>6</v>
      </c>
    </row>
    <row r="208" spans="1:21" x14ac:dyDescent="0.45">
      <c r="A208" s="49">
        <f t="shared" si="34"/>
        <v>2020</v>
      </c>
      <c r="B208" s="50">
        <f t="shared" si="28"/>
        <v>10</v>
      </c>
      <c r="C208" s="50">
        <f t="shared" si="29"/>
        <v>9</v>
      </c>
      <c r="D208" s="50">
        <f t="shared" si="35"/>
        <v>14</v>
      </c>
      <c r="E208" s="51">
        <f t="shared" si="36"/>
        <v>44113.583333332834</v>
      </c>
      <c r="F208" s="62">
        <v>-0.5</v>
      </c>
      <c r="G208" s="71" t="s">
        <v>27</v>
      </c>
      <c r="H208" s="66">
        <v>5.6</v>
      </c>
      <c r="I208" s="66">
        <v>2.4</v>
      </c>
      <c r="J208" s="71" t="s">
        <v>27</v>
      </c>
      <c r="K208" s="66">
        <v>22</v>
      </c>
      <c r="N208" s="23">
        <f t="shared" si="30"/>
        <v>-0.5</v>
      </c>
      <c r="O208" s="23">
        <f t="shared" si="31"/>
        <v>5.6</v>
      </c>
      <c r="P208" s="17">
        <f t="shared" si="32"/>
        <v>2.4</v>
      </c>
      <c r="Q208" s="17">
        <f t="shared" si="33"/>
        <v>22</v>
      </c>
      <c r="R208" s="18">
        <v>2.4</v>
      </c>
      <c r="S208" s="18">
        <v>22</v>
      </c>
      <c r="T208" s="18">
        <v>-0.5</v>
      </c>
      <c r="U208" s="56">
        <v>5.6</v>
      </c>
    </row>
    <row r="209" spans="1:21" x14ac:dyDescent="0.45">
      <c r="A209" s="49">
        <f t="shared" si="34"/>
        <v>2020</v>
      </c>
      <c r="B209" s="50">
        <f t="shared" si="28"/>
        <v>10</v>
      </c>
      <c r="C209" s="50">
        <f t="shared" si="29"/>
        <v>9</v>
      </c>
      <c r="D209" s="50">
        <f t="shared" si="35"/>
        <v>15</v>
      </c>
      <c r="E209" s="51">
        <f t="shared" si="36"/>
        <v>44113.624999999498</v>
      </c>
      <c r="F209" s="62">
        <v>0.8</v>
      </c>
      <c r="G209" s="71" t="s">
        <v>27</v>
      </c>
      <c r="H209" s="66">
        <v>5.0999999999999996</v>
      </c>
      <c r="I209" s="66">
        <v>1.8</v>
      </c>
      <c r="J209" s="71" t="s">
        <v>27</v>
      </c>
      <c r="K209" s="66">
        <v>20.9</v>
      </c>
      <c r="N209" s="23">
        <f t="shared" si="30"/>
        <v>0.8</v>
      </c>
      <c r="O209" s="23">
        <f t="shared" si="31"/>
        <v>5.0999999999999996</v>
      </c>
      <c r="P209" s="17">
        <f t="shared" si="32"/>
        <v>1.8</v>
      </c>
      <c r="Q209" s="17">
        <f t="shared" si="33"/>
        <v>20.9</v>
      </c>
      <c r="R209" s="18">
        <v>1.8</v>
      </c>
      <c r="S209" s="18">
        <v>20.9</v>
      </c>
      <c r="T209" s="18">
        <v>0.8</v>
      </c>
      <c r="U209" s="56">
        <v>5.0999999999999996</v>
      </c>
    </row>
    <row r="210" spans="1:21" x14ac:dyDescent="0.45">
      <c r="A210" s="49">
        <f t="shared" si="34"/>
        <v>2020</v>
      </c>
      <c r="B210" s="50">
        <f t="shared" si="28"/>
        <v>10</v>
      </c>
      <c r="C210" s="50">
        <f t="shared" si="29"/>
        <v>9</v>
      </c>
      <c r="D210" s="50">
        <f t="shared" si="35"/>
        <v>16</v>
      </c>
      <c r="E210" s="51">
        <f t="shared" si="36"/>
        <v>44113.666666666162</v>
      </c>
      <c r="F210" s="62">
        <v>3.8</v>
      </c>
      <c r="G210" s="71" t="s">
        <v>27</v>
      </c>
      <c r="H210" s="58">
        <v>4.9000000000000004</v>
      </c>
      <c r="I210" s="66">
        <v>5.6</v>
      </c>
      <c r="J210" s="71" t="s">
        <v>27</v>
      </c>
      <c r="K210" s="68">
        <v>20.399999999999999</v>
      </c>
      <c r="N210" s="23">
        <f t="shared" si="30"/>
        <v>3.8</v>
      </c>
      <c r="O210" s="23">
        <f t="shared" si="31"/>
        <v>4.9000000000000004</v>
      </c>
      <c r="P210" s="17">
        <f t="shared" si="32"/>
        <v>5.6</v>
      </c>
      <c r="Q210" s="17">
        <f t="shared" si="33"/>
        <v>20.399999999999999</v>
      </c>
      <c r="R210" s="18">
        <v>5.6</v>
      </c>
      <c r="S210" s="18">
        <v>20.399999999999999</v>
      </c>
      <c r="T210" s="18">
        <v>3.8</v>
      </c>
      <c r="U210" s="56">
        <v>4.9000000000000004</v>
      </c>
    </row>
    <row r="211" spans="1:21" x14ac:dyDescent="0.45">
      <c r="A211" s="49">
        <f t="shared" si="34"/>
        <v>2020</v>
      </c>
      <c r="B211" s="50">
        <f t="shared" si="28"/>
        <v>10</v>
      </c>
      <c r="C211" s="50">
        <f t="shared" si="29"/>
        <v>9</v>
      </c>
      <c r="D211" s="50">
        <f t="shared" si="35"/>
        <v>17</v>
      </c>
      <c r="E211" s="51">
        <f t="shared" si="36"/>
        <v>44113.708333332826</v>
      </c>
      <c r="F211" s="62">
        <v>2.1</v>
      </c>
      <c r="G211" s="71" t="s">
        <v>27</v>
      </c>
      <c r="H211" s="58">
        <v>4.5</v>
      </c>
      <c r="I211" s="66">
        <v>4.0999999999999996</v>
      </c>
      <c r="J211" s="71" t="s">
        <v>27</v>
      </c>
      <c r="K211" s="68">
        <v>19.7</v>
      </c>
      <c r="N211" s="23">
        <f t="shared" si="30"/>
        <v>2.1</v>
      </c>
      <c r="O211" s="23">
        <f t="shared" si="31"/>
        <v>4.5</v>
      </c>
      <c r="P211" s="17">
        <f t="shared" si="32"/>
        <v>4.0999999999999996</v>
      </c>
      <c r="Q211" s="17">
        <f t="shared" si="33"/>
        <v>19.7</v>
      </c>
      <c r="R211" s="18">
        <v>4.0999999999999996</v>
      </c>
      <c r="S211" s="18">
        <v>19.7</v>
      </c>
      <c r="T211" s="18">
        <v>2.1</v>
      </c>
      <c r="U211" s="56">
        <v>4.5</v>
      </c>
    </row>
    <row r="212" spans="1:21" x14ac:dyDescent="0.45">
      <c r="A212" s="49">
        <f t="shared" si="34"/>
        <v>2020</v>
      </c>
      <c r="B212" s="50">
        <f t="shared" si="28"/>
        <v>10</v>
      </c>
      <c r="C212" s="50">
        <f t="shared" si="29"/>
        <v>9</v>
      </c>
      <c r="D212" s="50">
        <f t="shared" si="35"/>
        <v>18</v>
      </c>
      <c r="E212" s="51">
        <f t="shared" si="36"/>
        <v>44113.749999999491</v>
      </c>
      <c r="F212" s="62">
        <v>1.1000000000000001</v>
      </c>
      <c r="G212" s="71" t="s">
        <v>27</v>
      </c>
      <c r="H212" s="58">
        <v>4.0999999999999996</v>
      </c>
      <c r="I212" s="66">
        <v>5.7</v>
      </c>
      <c r="J212" s="71" t="s">
        <v>27</v>
      </c>
      <c r="K212" s="68">
        <v>19.2</v>
      </c>
      <c r="N212" s="23">
        <f t="shared" si="30"/>
        <v>1.1000000000000001</v>
      </c>
      <c r="O212" s="23">
        <f t="shared" si="31"/>
        <v>4.0999999999999996</v>
      </c>
      <c r="P212" s="17">
        <f t="shared" si="32"/>
        <v>5.7</v>
      </c>
      <c r="Q212" s="17">
        <f t="shared" si="33"/>
        <v>19.2</v>
      </c>
      <c r="R212" s="18">
        <v>5.7</v>
      </c>
      <c r="S212" s="18">
        <v>19.2</v>
      </c>
      <c r="T212" s="18">
        <v>1.1000000000000001</v>
      </c>
      <c r="U212" s="56">
        <v>4.0999999999999996</v>
      </c>
    </row>
    <row r="213" spans="1:21" x14ac:dyDescent="0.45">
      <c r="A213" s="49">
        <f t="shared" si="34"/>
        <v>2020</v>
      </c>
      <c r="B213" s="50">
        <f t="shared" si="28"/>
        <v>10</v>
      </c>
      <c r="C213" s="50">
        <f t="shared" si="29"/>
        <v>9</v>
      </c>
      <c r="D213" s="50">
        <f t="shared" si="35"/>
        <v>19</v>
      </c>
      <c r="E213" s="51">
        <f t="shared" si="36"/>
        <v>44113.791666666155</v>
      </c>
      <c r="F213" s="62">
        <v>3</v>
      </c>
      <c r="G213" s="71" t="s">
        <v>27</v>
      </c>
      <c r="H213" s="58">
        <v>4</v>
      </c>
      <c r="I213" s="66">
        <v>7.8</v>
      </c>
      <c r="J213" s="71" t="s">
        <v>27</v>
      </c>
      <c r="K213" s="68">
        <v>19</v>
      </c>
      <c r="N213" s="23">
        <f t="shared" si="30"/>
        <v>3</v>
      </c>
      <c r="O213" s="23">
        <f t="shared" si="31"/>
        <v>4</v>
      </c>
      <c r="P213" s="17">
        <f t="shared" si="32"/>
        <v>7.8</v>
      </c>
      <c r="Q213" s="17">
        <f t="shared" si="33"/>
        <v>19</v>
      </c>
      <c r="R213" s="18">
        <v>7.8</v>
      </c>
      <c r="S213" s="18">
        <v>19</v>
      </c>
      <c r="T213" s="18">
        <v>3</v>
      </c>
      <c r="U213" s="56">
        <v>4</v>
      </c>
    </row>
    <row r="214" spans="1:21" x14ac:dyDescent="0.45">
      <c r="A214" s="49">
        <f t="shared" si="34"/>
        <v>2020</v>
      </c>
      <c r="B214" s="50">
        <f t="shared" si="28"/>
        <v>10</v>
      </c>
      <c r="C214" s="50">
        <f t="shared" si="29"/>
        <v>9</v>
      </c>
      <c r="D214" s="50">
        <f t="shared" si="35"/>
        <v>20</v>
      </c>
      <c r="E214" s="51">
        <f t="shared" si="36"/>
        <v>44113.833333332819</v>
      </c>
      <c r="F214" s="62">
        <v>3.4</v>
      </c>
      <c r="G214" s="71" t="s">
        <v>27</v>
      </c>
      <c r="H214" s="58">
        <v>4</v>
      </c>
      <c r="I214" s="66">
        <v>7.7</v>
      </c>
      <c r="J214" s="71" t="s">
        <v>27</v>
      </c>
      <c r="K214" s="68">
        <v>18</v>
      </c>
      <c r="N214" s="23">
        <f t="shared" si="30"/>
        <v>3.4</v>
      </c>
      <c r="O214" s="23">
        <f t="shared" si="31"/>
        <v>4</v>
      </c>
      <c r="P214" s="17">
        <f t="shared" si="32"/>
        <v>7.7</v>
      </c>
      <c r="Q214" s="17">
        <f t="shared" si="33"/>
        <v>18</v>
      </c>
      <c r="R214" s="18">
        <v>7.7</v>
      </c>
      <c r="S214" s="18">
        <v>18</v>
      </c>
      <c r="T214" s="18">
        <v>3.4</v>
      </c>
      <c r="U214" s="56">
        <v>4</v>
      </c>
    </row>
    <row r="215" spans="1:21" x14ac:dyDescent="0.45">
      <c r="A215" s="49">
        <f t="shared" si="34"/>
        <v>2020</v>
      </c>
      <c r="B215" s="50">
        <f t="shared" si="28"/>
        <v>10</v>
      </c>
      <c r="C215" s="50">
        <f t="shared" si="29"/>
        <v>9</v>
      </c>
      <c r="D215" s="50">
        <f t="shared" si="35"/>
        <v>21</v>
      </c>
      <c r="E215" s="51">
        <f t="shared" si="36"/>
        <v>44113.874999999483</v>
      </c>
      <c r="F215" s="62">
        <v>4.5999999999999996</v>
      </c>
      <c r="G215" s="71" t="s">
        <v>27</v>
      </c>
      <c r="H215" s="58">
        <v>4</v>
      </c>
      <c r="I215" s="66">
        <v>8.1999999999999993</v>
      </c>
      <c r="J215" s="71" t="s">
        <v>27</v>
      </c>
      <c r="K215" s="68">
        <v>17.8</v>
      </c>
      <c r="N215" s="23">
        <f t="shared" si="30"/>
        <v>4.5999999999999996</v>
      </c>
      <c r="O215" s="23">
        <f t="shared" si="31"/>
        <v>4</v>
      </c>
      <c r="P215" s="17">
        <f t="shared" si="32"/>
        <v>8.1999999999999993</v>
      </c>
      <c r="Q215" s="17">
        <f t="shared" si="33"/>
        <v>17.8</v>
      </c>
      <c r="R215" s="18">
        <v>8.1999999999999993</v>
      </c>
      <c r="S215" s="18">
        <v>17.8</v>
      </c>
      <c r="T215" s="18">
        <v>4.5999999999999996</v>
      </c>
      <c r="U215" s="56">
        <v>4</v>
      </c>
    </row>
    <row r="216" spans="1:21" x14ac:dyDescent="0.45">
      <c r="A216" s="49">
        <f t="shared" si="34"/>
        <v>2020</v>
      </c>
      <c r="B216" s="50">
        <f t="shared" si="28"/>
        <v>10</v>
      </c>
      <c r="C216" s="50">
        <f t="shared" si="29"/>
        <v>9</v>
      </c>
      <c r="D216" s="50">
        <f t="shared" si="35"/>
        <v>22</v>
      </c>
      <c r="E216" s="51">
        <f t="shared" si="36"/>
        <v>44113.916666666148</v>
      </c>
      <c r="F216" s="62">
        <v>3.9</v>
      </c>
      <c r="G216" s="71" t="s">
        <v>27</v>
      </c>
      <c r="H216" s="58">
        <v>4</v>
      </c>
      <c r="I216" s="66">
        <v>9.1999999999999993</v>
      </c>
      <c r="J216" s="71" t="s">
        <v>27</v>
      </c>
      <c r="K216" s="68">
        <v>17.5</v>
      </c>
      <c r="N216" s="23">
        <f t="shared" si="30"/>
        <v>3.9</v>
      </c>
      <c r="O216" s="23">
        <f t="shared" si="31"/>
        <v>4</v>
      </c>
      <c r="P216" s="17">
        <f t="shared" si="32"/>
        <v>9.1999999999999993</v>
      </c>
      <c r="Q216" s="17">
        <f t="shared" si="33"/>
        <v>17.5</v>
      </c>
      <c r="R216" s="18">
        <v>9.1999999999999993</v>
      </c>
      <c r="S216" s="18">
        <v>17.5</v>
      </c>
      <c r="T216" s="18">
        <v>3.9</v>
      </c>
      <c r="U216" s="56">
        <v>4</v>
      </c>
    </row>
    <row r="217" spans="1:21" x14ac:dyDescent="0.45">
      <c r="A217" s="49">
        <f t="shared" si="34"/>
        <v>2020</v>
      </c>
      <c r="B217" s="50">
        <f t="shared" si="28"/>
        <v>10</v>
      </c>
      <c r="C217" s="50">
        <f t="shared" si="29"/>
        <v>9</v>
      </c>
      <c r="D217" s="50">
        <f t="shared" si="35"/>
        <v>23</v>
      </c>
      <c r="E217" s="51">
        <f t="shared" si="36"/>
        <v>44113.958333332812</v>
      </c>
      <c r="F217" s="62">
        <v>4.9000000000000004</v>
      </c>
      <c r="G217" s="71" t="s">
        <v>27</v>
      </c>
      <c r="H217" s="58">
        <v>3.9</v>
      </c>
      <c r="I217" s="66">
        <v>8</v>
      </c>
      <c r="J217" s="71" t="s">
        <v>27</v>
      </c>
      <c r="K217" s="68">
        <v>17.399999999999999</v>
      </c>
      <c r="N217" s="23">
        <f t="shared" si="30"/>
        <v>4.9000000000000004</v>
      </c>
      <c r="O217" s="23">
        <f t="shared" si="31"/>
        <v>3.9</v>
      </c>
      <c r="P217" s="17">
        <f t="shared" si="32"/>
        <v>8</v>
      </c>
      <c r="Q217" s="17">
        <f t="shared" si="33"/>
        <v>17.399999999999999</v>
      </c>
      <c r="R217" s="18">
        <v>8</v>
      </c>
      <c r="S217" s="18">
        <v>17.399999999999999</v>
      </c>
      <c r="T217" s="18">
        <v>4.9000000000000004</v>
      </c>
      <c r="U217" s="56">
        <v>3.9</v>
      </c>
    </row>
    <row r="218" spans="1:21" x14ac:dyDescent="0.45">
      <c r="A218" s="49">
        <f t="shared" si="34"/>
        <v>2020</v>
      </c>
      <c r="B218" s="50">
        <f t="shared" si="28"/>
        <v>10</v>
      </c>
      <c r="C218" s="50">
        <f t="shared" si="29"/>
        <v>10</v>
      </c>
      <c r="D218" s="50">
        <f t="shared" si="35"/>
        <v>0</v>
      </c>
      <c r="E218" s="51">
        <f t="shared" si="36"/>
        <v>44113.999999999476</v>
      </c>
      <c r="F218" s="62">
        <v>5.4</v>
      </c>
      <c r="G218" s="71" t="s">
        <v>27</v>
      </c>
      <c r="H218" s="58">
        <v>3.9</v>
      </c>
      <c r="I218" s="66">
        <v>7.6</v>
      </c>
      <c r="J218" s="71" t="s">
        <v>27</v>
      </c>
      <c r="K218" s="68">
        <v>17.3</v>
      </c>
      <c r="N218" s="23">
        <f t="shared" si="30"/>
        <v>5.4</v>
      </c>
      <c r="O218" s="23">
        <f t="shared" si="31"/>
        <v>3.9</v>
      </c>
      <c r="P218" s="17">
        <f t="shared" si="32"/>
        <v>7.6</v>
      </c>
      <c r="Q218" s="17">
        <f t="shared" si="33"/>
        <v>17.3</v>
      </c>
      <c r="R218" s="18">
        <v>7.6</v>
      </c>
      <c r="S218" s="18">
        <v>17.3</v>
      </c>
      <c r="T218" s="18">
        <v>5.4</v>
      </c>
      <c r="U218" s="56">
        <v>3.9</v>
      </c>
    </row>
    <row r="219" spans="1:21" x14ac:dyDescent="0.45">
      <c r="A219" s="49">
        <f t="shared" si="34"/>
        <v>2020</v>
      </c>
      <c r="B219" s="50">
        <f t="shared" ref="B219:B282" si="37">B218</f>
        <v>10</v>
      </c>
      <c r="C219" s="50">
        <f t="shared" ref="C219:C282" si="38">C195+1</f>
        <v>10</v>
      </c>
      <c r="D219" s="50">
        <f t="shared" si="35"/>
        <v>1</v>
      </c>
      <c r="E219" s="51">
        <f t="shared" si="36"/>
        <v>44114.04166666614</v>
      </c>
      <c r="F219" s="62">
        <v>0.3</v>
      </c>
      <c r="G219" s="71" t="s">
        <v>27</v>
      </c>
      <c r="H219" s="58">
        <v>3.8</v>
      </c>
      <c r="I219" s="66">
        <v>2.8</v>
      </c>
      <c r="J219" s="71" t="s">
        <v>27</v>
      </c>
      <c r="K219" s="68">
        <v>17.100000000000001</v>
      </c>
      <c r="N219" s="23">
        <f t="shared" si="30"/>
        <v>0.3</v>
      </c>
      <c r="O219" s="23">
        <f t="shared" si="31"/>
        <v>3.8</v>
      </c>
      <c r="P219" s="17">
        <f t="shared" si="32"/>
        <v>2.8</v>
      </c>
      <c r="Q219" s="17">
        <f t="shared" si="33"/>
        <v>17.100000000000001</v>
      </c>
      <c r="R219" s="18">
        <v>2.8</v>
      </c>
      <c r="S219" s="18">
        <v>17.100000000000001</v>
      </c>
      <c r="T219" s="18">
        <v>0.3</v>
      </c>
      <c r="U219" s="56">
        <v>3.8</v>
      </c>
    </row>
    <row r="220" spans="1:21" x14ac:dyDescent="0.45">
      <c r="A220" s="49">
        <f t="shared" si="34"/>
        <v>2020</v>
      </c>
      <c r="B220" s="50">
        <f t="shared" si="37"/>
        <v>10</v>
      </c>
      <c r="C220" s="50">
        <f t="shared" si="38"/>
        <v>10</v>
      </c>
      <c r="D220" s="50">
        <f t="shared" si="35"/>
        <v>2</v>
      </c>
      <c r="E220" s="51">
        <f t="shared" si="36"/>
        <v>44114.083333332805</v>
      </c>
      <c r="F220" s="62">
        <v>-0.5</v>
      </c>
      <c r="G220" s="71" t="s">
        <v>27</v>
      </c>
      <c r="H220" s="58">
        <v>3.7</v>
      </c>
      <c r="I220" s="66">
        <v>4.2</v>
      </c>
      <c r="J220" s="71" t="s">
        <v>27</v>
      </c>
      <c r="K220" s="68">
        <v>17</v>
      </c>
      <c r="N220" s="23">
        <f t="shared" si="30"/>
        <v>-0.5</v>
      </c>
      <c r="O220" s="23">
        <f t="shared" si="31"/>
        <v>3.7</v>
      </c>
      <c r="P220" s="17">
        <f t="shared" si="32"/>
        <v>4.2</v>
      </c>
      <c r="Q220" s="17">
        <f t="shared" si="33"/>
        <v>17</v>
      </c>
      <c r="R220" s="18">
        <v>4.2</v>
      </c>
      <c r="S220" s="18">
        <v>17</v>
      </c>
      <c r="T220" s="18">
        <v>-0.5</v>
      </c>
      <c r="U220" s="56">
        <v>3.7</v>
      </c>
    </row>
    <row r="221" spans="1:21" x14ac:dyDescent="0.45">
      <c r="A221" s="49">
        <f t="shared" si="34"/>
        <v>2020</v>
      </c>
      <c r="B221" s="50">
        <f t="shared" si="37"/>
        <v>10</v>
      </c>
      <c r="C221" s="50">
        <f t="shared" si="38"/>
        <v>10</v>
      </c>
      <c r="D221" s="50">
        <f t="shared" si="35"/>
        <v>3</v>
      </c>
      <c r="E221" s="51">
        <f t="shared" si="36"/>
        <v>44114.124999999469</v>
      </c>
      <c r="F221" s="62">
        <v>-0.9</v>
      </c>
      <c r="G221" s="71" t="s">
        <v>27</v>
      </c>
      <c r="H221" s="66">
        <v>3.8</v>
      </c>
      <c r="I221" s="66">
        <v>1.8</v>
      </c>
      <c r="J221" s="71" t="s">
        <v>27</v>
      </c>
      <c r="K221" s="66">
        <v>17</v>
      </c>
      <c r="N221" s="23">
        <f t="shared" si="30"/>
        <v>-0.9</v>
      </c>
      <c r="O221" s="23">
        <f t="shared" si="31"/>
        <v>3.8</v>
      </c>
      <c r="P221" s="17">
        <f t="shared" si="32"/>
        <v>1.8</v>
      </c>
      <c r="Q221" s="17">
        <f t="shared" si="33"/>
        <v>17</v>
      </c>
      <c r="R221" s="18">
        <v>1.8</v>
      </c>
      <c r="S221" s="18">
        <v>17</v>
      </c>
      <c r="T221" s="18">
        <v>-0.9</v>
      </c>
      <c r="U221" s="56">
        <v>3.8</v>
      </c>
    </row>
    <row r="222" spans="1:21" x14ac:dyDescent="0.45">
      <c r="A222" s="49">
        <f t="shared" si="34"/>
        <v>2020</v>
      </c>
      <c r="B222" s="50">
        <f t="shared" si="37"/>
        <v>10</v>
      </c>
      <c r="C222" s="50">
        <f t="shared" si="38"/>
        <v>10</v>
      </c>
      <c r="D222" s="50">
        <f t="shared" si="35"/>
        <v>4</v>
      </c>
      <c r="E222" s="51">
        <f t="shared" si="36"/>
        <v>44114.166666666133</v>
      </c>
      <c r="F222" s="62">
        <v>5.2</v>
      </c>
      <c r="G222" s="71" t="s">
        <v>27</v>
      </c>
      <c r="H222" s="58">
        <v>3.7</v>
      </c>
      <c r="I222" s="66">
        <v>42.2</v>
      </c>
      <c r="J222" s="71" t="s">
        <v>27</v>
      </c>
      <c r="K222" s="68">
        <v>16.7</v>
      </c>
      <c r="N222" s="23">
        <f t="shared" si="30"/>
        <v>5.2</v>
      </c>
      <c r="O222" s="23">
        <f t="shared" si="31"/>
        <v>3.7</v>
      </c>
      <c r="P222" s="17">
        <f t="shared" si="32"/>
        <v>42.2</v>
      </c>
      <c r="Q222" s="17">
        <f t="shared" si="33"/>
        <v>16.7</v>
      </c>
      <c r="R222" s="18">
        <v>42.2</v>
      </c>
      <c r="S222" s="18">
        <v>16.7</v>
      </c>
      <c r="T222" s="18">
        <v>5.2</v>
      </c>
      <c r="U222" s="56">
        <v>3.7</v>
      </c>
    </row>
    <row r="223" spans="1:21" x14ac:dyDescent="0.45">
      <c r="A223" s="49">
        <f t="shared" si="34"/>
        <v>2020</v>
      </c>
      <c r="B223" s="50">
        <f t="shared" si="37"/>
        <v>10</v>
      </c>
      <c r="C223" s="50">
        <f t="shared" si="38"/>
        <v>10</v>
      </c>
      <c r="D223" s="50">
        <f t="shared" si="35"/>
        <v>5</v>
      </c>
      <c r="E223" s="51">
        <f t="shared" si="36"/>
        <v>44114.208333332797</v>
      </c>
      <c r="F223" s="62">
        <v>0.1</v>
      </c>
      <c r="G223" s="71" t="s">
        <v>27</v>
      </c>
      <c r="H223" s="66">
        <v>3.6</v>
      </c>
      <c r="I223" s="66">
        <v>1.1000000000000001</v>
      </c>
      <c r="J223" s="71" t="s">
        <v>27</v>
      </c>
      <c r="K223" s="66">
        <v>16.600000000000001</v>
      </c>
      <c r="N223" s="23">
        <f t="shared" si="30"/>
        <v>0.1</v>
      </c>
      <c r="O223" s="23">
        <f t="shared" si="31"/>
        <v>3.6</v>
      </c>
      <c r="P223" s="17">
        <f t="shared" si="32"/>
        <v>1.1000000000000001</v>
      </c>
      <c r="Q223" s="17">
        <f t="shared" si="33"/>
        <v>16.600000000000001</v>
      </c>
      <c r="R223" s="18">
        <v>1.1000000000000001</v>
      </c>
      <c r="S223" s="18">
        <v>16.600000000000001</v>
      </c>
      <c r="T223" s="18">
        <v>0.1</v>
      </c>
      <c r="U223" s="56">
        <v>3.6</v>
      </c>
    </row>
    <row r="224" spans="1:21" x14ac:dyDescent="0.45">
      <c r="A224" s="49">
        <f t="shared" si="34"/>
        <v>2020</v>
      </c>
      <c r="B224" s="50">
        <f t="shared" si="37"/>
        <v>10</v>
      </c>
      <c r="C224" s="50">
        <f t="shared" si="38"/>
        <v>10</v>
      </c>
      <c r="D224" s="50">
        <f t="shared" si="35"/>
        <v>6</v>
      </c>
      <c r="E224" s="51">
        <f t="shared" si="36"/>
        <v>44114.249999999462</v>
      </c>
      <c r="F224" s="62">
        <v>5.8</v>
      </c>
      <c r="G224" s="71" t="s">
        <v>27</v>
      </c>
      <c r="H224" s="58">
        <v>3.4</v>
      </c>
      <c r="I224" s="66">
        <v>32.799999999999997</v>
      </c>
      <c r="J224" s="71" t="s">
        <v>27</v>
      </c>
      <c r="K224" s="68">
        <v>14.9</v>
      </c>
      <c r="N224" s="23">
        <f t="shared" si="30"/>
        <v>5.8</v>
      </c>
      <c r="O224" s="23">
        <f t="shared" si="31"/>
        <v>3.4</v>
      </c>
      <c r="P224" s="17">
        <f t="shared" si="32"/>
        <v>32.799999999999997</v>
      </c>
      <c r="Q224" s="17">
        <f t="shared" si="33"/>
        <v>14.9</v>
      </c>
      <c r="R224" s="18">
        <v>32.799999999999997</v>
      </c>
      <c r="S224" s="18">
        <v>14.9</v>
      </c>
      <c r="T224" s="18">
        <v>5.8</v>
      </c>
      <c r="U224" s="56">
        <v>3.4</v>
      </c>
    </row>
    <row r="225" spans="1:21" x14ac:dyDescent="0.45">
      <c r="A225" s="49">
        <f t="shared" si="34"/>
        <v>2020</v>
      </c>
      <c r="B225" s="50">
        <f t="shared" si="37"/>
        <v>10</v>
      </c>
      <c r="C225" s="50">
        <f t="shared" si="38"/>
        <v>10</v>
      </c>
      <c r="D225" s="50">
        <f t="shared" si="35"/>
        <v>7</v>
      </c>
      <c r="E225" s="51">
        <f t="shared" si="36"/>
        <v>44114.291666666126</v>
      </c>
      <c r="F225" s="62">
        <v>21.6</v>
      </c>
      <c r="G225" s="71" t="s">
        <v>27</v>
      </c>
      <c r="H225" s="58">
        <v>3.5</v>
      </c>
      <c r="I225" s="66">
        <v>147.6</v>
      </c>
      <c r="J225" s="71" t="s">
        <v>27</v>
      </c>
      <c r="K225" s="68">
        <v>14.1</v>
      </c>
      <c r="N225" s="23">
        <f t="shared" si="30"/>
        <v>21.6</v>
      </c>
      <c r="O225" s="23">
        <f t="shared" si="31"/>
        <v>3.5</v>
      </c>
      <c r="P225" s="17">
        <f t="shared" si="32"/>
        <v>147.6</v>
      </c>
      <c r="Q225" s="17">
        <f t="shared" si="33"/>
        <v>14.1</v>
      </c>
      <c r="R225" s="18">
        <v>147.6</v>
      </c>
      <c r="S225" s="18">
        <v>14.1</v>
      </c>
      <c r="T225" s="18">
        <v>21.6</v>
      </c>
      <c r="U225" s="56">
        <v>3.5</v>
      </c>
    </row>
    <row r="226" spans="1:21" x14ac:dyDescent="0.45">
      <c r="A226" s="49">
        <f t="shared" si="34"/>
        <v>2020</v>
      </c>
      <c r="B226" s="50">
        <f t="shared" si="37"/>
        <v>10</v>
      </c>
      <c r="C226" s="50">
        <f t="shared" si="38"/>
        <v>10</v>
      </c>
      <c r="D226" s="50">
        <f t="shared" si="35"/>
        <v>8</v>
      </c>
      <c r="E226" s="51">
        <f t="shared" si="36"/>
        <v>44114.33333333279</v>
      </c>
      <c r="F226" s="62">
        <v>4.5999999999999996</v>
      </c>
      <c r="G226" s="71" t="s">
        <v>27</v>
      </c>
      <c r="H226" s="58">
        <v>3.4</v>
      </c>
      <c r="I226" s="66">
        <v>19.600000000000001</v>
      </c>
      <c r="J226" s="71" t="s">
        <v>27</v>
      </c>
      <c r="K226" s="68">
        <v>14.4</v>
      </c>
      <c r="N226" s="23">
        <f t="shared" si="30"/>
        <v>4.5999999999999996</v>
      </c>
      <c r="O226" s="23">
        <f t="shared" si="31"/>
        <v>3.4</v>
      </c>
      <c r="P226" s="17">
        <f t="shared" si="32"/>
        <v>19.600000000000001</v>
      </c>
      <c r="Q226" s="17">
        <f t="shared" si="33"/>
        <v>14.4</v>
      </c>
      <c r="R226" s="18">
        <v>19.600000000000001</v>
      </c>
      <c r="S226" s="18">
        <v>14.4</v>
      </c>
      <c r="T226" s="18">
        <v>4.5999999999999996</v>
      </c>
      <c r="U226" s="56">
        <v>3.4</v>
      </c>
    </row>
    <row r="227" spans="1:21" x14ac:dyDescent="0.45">
      <c r="A227" s="49">
        <f t="shared" si="34"/>
        <v>2020</v>
      </c>
      <c r="B227" s="50">
        <f t="shared" si="37"/>
        <v>10</v>
      </c>
      <c r="C227" s="50">
        <f t="shared" si="38"/>
        <v>10</v>
      </c>
      <c r="D227" s="50">
        <f t="shared" si="35"/>
        <v>9</v>
      </c>
      <c r="E227" s="51">
        <f t="shared" si="36"/>
        <v>44114.374999999454</v>
      </c>
      <c r="F227" s="62">
        <v>6.6</v>
      </c>
      <c r="G227" s="71" t="s">
        <v>27</v>
      </c>
      <c r="H227" s="58">
        <v>3.7</v>
      </c>
      <c r="I227" s="66">
        <v>15.9</v>
      </c>
      <c r="J227" s="71" t="s">
        <v>27</v>
      </c>
      <c r="K227" s="68">
        <v>15.1</v>
      </c>
      <c r="N227" s="23">
        <f t="shared" si="30"/>
        <v>6.6</v>
      </c>
      <c r="O227" s="23">
        <f t="shared" si="31"/>
        <v>3.7</v>
      </c>
      <c r="P227" s="17">
        <f t="shared" si="32"/>
        <v>15.9</v>
      </c>
      <c r="Q227" s="17">
        <f t="shared" si="33"/>
        <v>15.1</v>
      </c>
      <c r="R227" s="18">
        <v>15.9</v>
      </c>
      <c r="S227" s="18">
        <v>15.1</v>
      </c>
      <c r="T227" s="18">
        <v>6.6</v>
      </c>
      <c r="U227" s="56">
        <v>3.7</v>
      </c>
    </row>
    <row r="228" spans="1:21" x14ac:dyDescent="0.45">
      <c r="A228" s="49">
        <f t="shared" si="34"/>
        <v>2020</v>
      </c>
      <c r="B228" s="50">
        <f t="shared" si="37"/>
        <v>10</v>
      </c>
      <c r="C228" s="50">
        <f t="shared" si="38"/>
        <v>10</v>
      </c>
      <c r="D228" s="50">
        <f t="shared" si="35"/>
        <v>10</v>
      </c>
      <c r="E228" s="51">
        <f t="shared" si="36"/>
        <v>44114.416666666119</v>
      </c>
      <c r="F228" s="62">
        <v>4</v>
      </c>
      <c r="G228" s="71" t="s">
        <v>27</v>
      </c>
      <c r="H228" s="66">
        <v>3.7</v>
      </c>
      <c r="I228" s="66">
        <v>7.4</v>
      </c>
      <c r="J228" s="71" t="s">
        <v>27</v>
      </c>
      <c r="K228" s="66">
        <v>15.4</v>
      </c>
      <c r="N228" s="23">
        <f t="shared" si="30"/>
        <v>4</v>
      </c>
      <c r="O228" s="23">
        <f t="shared" si="31"/>
        <v>3.7</v>
      </c>
      <c r="P228" s="17">
        <f t="shared" si="32"/>
        <v>7.4</v>
      </c>
      <c r="Q228" s="17">
        <f t="shared" si="33"/>
        <v>15.4</v>
      </c>
      <c r="R228" s="18">
        <v>7.4</v>
      </c>
      <c r="S228" s="18">
        <v>15.4</v>
      </c>
      <c r="T228" s="18">
        <v>4</v>
      </c>
      <c r="U228" s="56">
        <v>3.7</v>
      </c>
    </row>
    <row r="229" spans="1:21" x14ac:dyDescent="0.45">
      <c r="A229" s="49">
        <f t="shared" si="34"/>
        <v>2020</v>
      </c>
      <c r="B229" s="50">
        <f t="shared" si="37"/>
        <v>10</v>
      </c>
      <c r="C229" s="50">
        <f t="shared" si="38"/>
        <v>10</v>
      </c>
      <c r="D229" s="50">
        <f t="shared" si="35"/>
        <v>11</v>
      </c>
      <c r="E229" s="51">
        <f t="shared" si="36"/>
        <v>44114.458333332783</v>
      </c>
      <c r="F229" s="62">
        <v>1.7</v>
      </c>
      <c r="G229" s="71" t="s">
        <v>27</v>
      </c>
      <c r="H229" s="58">
        <v>3.6</v>
      </c>
      <c r="I229" s="66">
        <v>4.7</v>
      </c>
      <c r="J229" s="71" t="s">
        <v>27</v>
      </c>
      <c r="K229" s="68">
        <v>15.3</v>
      </c>
      <c r="N229" s="23">
        <f t="shared" si="30"/>
        <v>1.7</v>
      </c>
      <c r="O229" s="23">
        <f t="shared" si="31"/>
        <v>3.6</v>
      </c>
      <c r="P229" s="17">
        <f t="shared" si="32"/>
        <v>4.7</v>
      </c>
      <c r="Q229" s="17">
        <f t="shared" si="33"/>
        <v>15.3</v>
      </c>
      <c r="R229" s="18">
        <v>4.7</v>
      </c>
      <c r="S229" s="18">
        <v>15.3</v>
      </c>
      <c r="T229" s="18">
        <v>1.7</v>
      </c>
      <c r="U229" s="56">
        <v>3.6</v>
      </c>
    </row>
    <row r="230" spans="1:21" x14ac:dyDescent="0.45">
      <c r="A230" s="49">
        <f t="shared" si="34"/>
        <v>2020</v>
      </c>
      <c r="B230" s="50">
        <f t="shared" si="37"/>
        <v>10</v>
      </c>
      <c r="C230" s="50">
        <f t="shared" si="38"/>
        <v>10</v>
      </c>
      <c r="D230" s="50">
        <f t="shared" si="35"/>
        <v>12</v>
      </c>
      <c r="E230" s="51">
        <f t="shared" si="36"/>
        <v>44114.499999999447</v>
      </c>
      <c r="F230" s="62">
        <v>0.8</v>
      </c>
      <c r="G230" s="71" t="s">
        <v>27</v>
      </c>
      <c r="H230" s="58">
        <v>3.5</v>
      </c>
      <c r="I230" s="66">
        <v>2.4</v>
      </c>
      <c r="J230" s="71" t="s">
        <v>27</v>
      </c>
      <c r="K230" s="68">
        <v>15.3</v>
      </c>
      <c r="N230" s="23">
        <f t="shared" si="30"/>
        <v>0.8</v>
      </c>
      <c r="O230" s="23">
        <f t="shared" si="31"/>
        <v>3.5</v>
      </c>
      <c r="P230" s="17">
        <f t="shared" si="32"/>
        <v>2.4</v>
      </c>
      <c r="Q230" s="17">
        <f t="shared" si="33"/>
        <v>15.3</v>
      </c>
      <c r="R230" s="18">
        <v>2.4</v>
      </c>
      <c r="S230" s="18">
        <v>15.3</v>
      </c>
      <c r="T230" s="18">
        <v>0.8</v>
      </c>
      <c r="U230" s="56">
        <v>3.5</v>
      </c>
    </row>
    <row r="231" spans="1:21" x14ac:dyDescent="0.45">
      <c r="A231" s="49">
        <f t="shared" si="34"/>
        <v>2020</v>
      </c>
      <c r="B231" s="50">
        <f t="shared" si="37"/>
        <v>10</v>
      </c>
      <c r="C231" s="50">
        <f t="shared" si="38"/>
        <v>10</v>
      </c>
      <c r="D231" s="50">
        <f t="shared" si="35"/>
        <v>13</v>
      </c>
      <c r="E231" s="51">
        <f t="shared" si="36"/>
        <v>44114.541666666111</v>
      </c>
      <c r="F231" s="62">
        <v>-1.4</v>
      </c>
      <c r="G231" s="71" t="s">
        <v>27</v>
      </c>
      <c r="H231" s="66">
        <v>3.5</v>
      </c>
      <c r="I231" s="66">
        <v>0.1</v>
      </c>
      <c r="J231" s="71" t="s">
        <v>27</v>
      </c>
      <c r="K231" s="66">
        <v>15.3</v>
      </c>
      <c r="N231" s="23">
        <f t="shared" si="30"/>
        <v>-1.4</v>
      </c>
      <c r="O231" s="23">
        <f t="shared" si="31"/>
        <v>3.5</v>
      </c>
      <c r="P231" s="17">
        <f t="shared" si="32"/>
        <v>0.1</v>
      </c>
      <c r="Q231" s="17">
        <f t="shared" si="33"/>
        <v>15.3</v>
      </c>
      <c r="R231" s="18">
        <v>0.1</v>
      </c>
      <c r="S231" s="18">
        <v>15.3</v>
      </c>
      <c r="T231" s="18">
        <v>-1.4</v>
      </c>
      <c r="U231" s="56">
        <v>3.5</v>
      </c>
    </row>
    <row r="232" spans="1:21" x14ac:dyDescent="0.45">
      <c r="A232" s="49">
        <f t="shared" si="34"/>
        <v>2020</v>
      </c>
      <c r="B232" s="50">
        <f t="shared" si="37"/>
        <v>10</v>
      </c>
      <c r="C232" s="50">
        <f t="shared" si="38"/>
        <v>10</v>
      </c>
      <c r="D232" s="50">
        <f t="shared" si="35"/>
        <v>14</v>
      </c>
      <c r="E232" s="51">
        <f t="shared" si="36"/>
        <v>44114.583333332776</v>
      </c>
      <c r="F232" s="62">
        <v>1.4</v>
      </c>
      <c r="G232" s="71" t="s">
        <v>27</v>
      </c>
      <c r="H232" s="58">
        <v>3.6</v>
      </c>
      <c r="I232" s="66">
        <v>3.4</v>
      </c>
      <c r="J232" s="71" t="s">
        <v>27</v>
      </c>
      <c r="K232" s="68">
        <v>15.5</v>
      </c>
      <c r="N232" s="23">
        <f t="shared" si="30"/>
        <v>1.4</v>
      </c>
      <c r="O232" s="23">
        <f t="shared" si="31"/>
        <v>3.6</v>
      </c>
      <c r="P232" s="17">
        <f t="shared" si="32"/>
        <v>3.4</v>
      </c>
      <c r="Q232" s="17">
        <f t="shared" si="33"/>
        <v>15.5</v>
      </c>
      <c r="R232" s="18">
        <v>3.4</v>
      </c>
      <c r="S232" s="18">
        <v>15.5</v>
      </c>
      <c r="T232" s="18">
        <v>1.4</v>
      </c>
      <c r="U232" s="56">
        <v>3.6</v>
      </c>
    </row>
    <row r="233" spans="1:21" x14ac:dyDescent="0.45">
      <c r="A233" s="49">
        <f t="shared" si="34"/>
        <v>2020</v>
      </c>
      <c r="B233" s="50">
        <f t="shared" si="37"/>
        <v>10</v>
      </c>
      <c r="C233" s="50">
        <f t="shared" si="38"/>
        <v>10</v>
      </c>
      <c r="D233" s="50">
        <f t="shared" si="35"/>
        <v>15</v>
      </c>
      <c r="E233" s="51">
        <f t="shared" si="36"/>
        <v>44114.62499999944</v>
      </c>
      <c r="F233" s="62">
        <v>2.9</v>
      </c>
      <c r="G233" s="71" t="s">
        <v>27</v>
      </c>
      <c r="H233" s="58">
        <v>3.7</v>
      </c>
      <c r="I233" s="66">
        <v>5.7</v>
      </c>
      <c r="J233" s="71" t="s">
        <v>27</v>
      </c>
      <c r="K233" s="68">
        <v>15.7</v>
      </c>
      <c r="N233" s="23">
        <f t="shared" si="30"/>
        <v>2.9</v>
      </c>
      <c r="O233" s="23">
        <f t="shared" si="31"/>
        <v>3.7</v>
      </c>
      <c r="P233" s="17">
        <f t="shared" si="32"/>
        <v>5.7</v>
      </c>
      <c r="Q233" s="17">
        <f t="shared" si="33"/>
        <v>15.7</v>
      </c>
      <c r="R233" s="18">
        <v>5.7</v>
      </c>
      <c r="S233" s="18">
        <v>15.7</v>
      </c>
      <c r="T233" s="18">
        <v>2.9</v>
      </c>
      <c r="U233" s="56">
        <v>3.7</v>
      </c>
    </row>
    <row r="234" spans="1:21" x14ac:dyDescent="0.45">
      <c r="A234" s="49">
        <f t="shared" si="34"/>
        <v>2020</v>
      </c>
      <c r="B234" s="50">
        <f t="shared" si="37"/>
        <v>10</v>
      </c>
      <c r="C234" s="50">
        <f t="shared" si="38"/>
        <v>10</v>
      </c>
      <c r="D234" s="50">
        <f t="shared" si="35"/>
        <v>16</v>
      </c>
      <c r="E234" s="51">
        <f t="shared" si="36"/>
        <v>44114.666666666104</v>
      </c>
      <c r="F234" s="62">
        <v>2.6</v>
      </c>
      <c r="G234" s="71" t="s">
        <v>27</v>
      </c>
      <c r="H234" s="58">
        <v>3.6</v>
      </c>
      <c r="I234" s="66">
        <v>4.9000000000000004</v>
      </c>
      <c r="J234" s="71" t="s">
        <v>27</v>
      </c>
      <c r="K234" s="68">
        <v>15.7</v>
      </c>
      <c r="N234" s="23">
        <f t="shared" si="30"/>
        <v>2.6</v>
      </c>
      <c r="O234" s="23">
        <f t="shared" si="31"/>
        <v>3.6</v>
      </c>
      <c r="P234" s="17">
        <f t="shared" si="32"/>
        <v>4.9000000000000004</v>
      </c>
      <c r="Q234" s="17">
        <f t="shared" si="33"/>
        <v>15.7</v>
      </c>
      <c r="R234" s="18">
        <v>4.9000000000000004</v>
      </c>
      <c r="S234" s="18">
        <v>15.7</v>
      </c>
      <c r="T234" s="18">
        <v>2.6</v>
      </c>
      <c r="U234" s="56">
        <v>3.6</v>
      </c>
    </row>
    <row r="235" spans="1:21" x14ac:dyDescent="0.45">
      <c r="A235" s="49">
        <f t="shared" si="34"/>
        <v>2020</v>
      </c>
      <c r="B235" s="50">
        <f t="shared" si="37"/>
        <v>10</v>
      </c>
      <c r="C235" s="50">
        <f t="shared" si="38"/>
        <v>10</v>
      </c>
      <c r="D235" s="50">
        <f t="shared" si="35"/>
        <v>17</v>
      </c>
      <c r="E235" s="51">
        <f t="shared" si="36"/>
        <v>44114.708333332768</v>
      </c>
      <c r="F235" s="62">
        <v>1.9</v>
      </c>
      <c r="G235" s="71" t="s">
        <v>27</v>
      </c>
      <c r="H235" s="58">
        <v>3.6</v>
      </c>
      <c r="I235" s="66">
        <v>3.8</v>
      </c>
      <c r="J235" s="71" t="s">
        <v>27</v>
      </c>
      <c r="K235" s="68">
        <v>15.7</v>
      </c>
      <c r="N235" s="23">
        <f t="shared" si="30"/>
        <v>1.9</v>
      </c>
      <c r="O235" s="23">
        <f t="shared" si="31"/>
        <v>3.6</v>
      </c>
      <c r="P235" s="17">
        <f t="shared" si="32"/>
        <v>3.8</v>
      </c>
      <c r="Q235" s="17">
        <f t="shared" si="33"/>
        <v>15.7</v>
      </c>
      <c r="R235" s="18">
        <v>3.8</v>
      </c>
      <c r="S235" s="18">
        <v>15.7</v>
      </c>
      <c r="T235" s="18">
        <v>1.9</v>
      </c>
      <c r="U235" s="56">
        <v>3.6</v>
      </c>
    </row>
    <row r="236" spans="1:21" x14ac:dyDescent="0.45">
      <c r="A236" s="49">
        <f t="shared" si="34"/>
        <v>2020</v>
      </c>
      <c r="B236" s="50">
        <f t="shared" si="37"/>
        <v>10</v>
      </c>
      <c r="C236" s="50">
        <f t="shared" si="38"/>
        <v>10</v>
      </c>
      <c r="D236" s="50">
        <f t="shared" si="35"/>
        <v>18</v>
      </c>
      <c r="E236" s="51">
        <f t="shared" si="36"/>
        <v>44114.749999999432</v>
      </c>
      <c r="F236" s="62">
        <v>3.5</v>
      </c>
      <c r="G236" s="71" t="s">
        <v>27</v>
      </c>
      <c r="H236" s="58">
        <v>3.7</v>
      </c>
      <c r="I236" s="66">
        <v>4.9000000000000004</v>
      </c>
      <c r="J236" s="71" t="s">
        <v>27</v>
      </c>
      <c r="K236" s="68">
        <v>15.6</v>
      </c>
      <c r="N236" s="23">
        <f t="shared" si="30"/>
        <v>3.5</v>
      </c>
      <c r="O236" s="23">
        <f t="shared" si="31"/>
        <v>3.7</v>
      </c>
      <c r="P236" s="17">
        <f t="shared" si="32"/>
        <v>4.9000000000000004</v>
      </c>
      <c r="Q236" s="17">
        <f t="shared" si="33"/>
        <v>15.6</v>
      </c>
      <c r="R236" s="18">
        <v>4.9000000000000004</v>
      </c>
      <c r="S236" s="18">
        <v>15.6</v>
      </c>
      <c r="T236" s="18">
        <v>3.5</v>
      </c>
      <c r="U236" s="56">
        <v>3.7</v>
      </c>
    </row>
    <row r="237" spans="1:21" x14ac:dyDescent="0.45">
      <c r="A237" s="49">
        <f t="shared" si="34"/>
        <v>2020</v>
      </c>
      <c r="B237" s="50">
        <f t="shared" si="37"/>
        <v>10</v>
      </c>
      <c r="C237" s="50">
        <f t="shared" si="38"/>
        <v>10</v>
      </c>
      <c r="D237" s="50">
        <f t="shared" si="35"/>
        <v>19</v>
      </c>
      <c r="E237" s="51">
        <f t="shared" si="36"/>
        <v>44114.791666666097</v>
      </c>
      <c r="F237" s="62">
        <v>4.4000000000000004</v>
      </c>
      <c r="G237" s="71" t="s">
        <v>27</v>
      </c>
      <c r="H237" s="58">
        <v>3.8</v>
      </c>
      <c r="I237" s="66">
        <v>6.1</v>
      </c>
      <c r="J237" s="71" t="s">
        <v>27</v>
      </c>
      <c r="K237" s="68">
        <v>15.4</v>
      </c>
      <c r="N237" s="23">
        <f t="shared" si="30"/>
        <v>4.4000000000000004</v>
      </c>
      <c r="O237" s="23">
        <f t="shared" si="31"/>
        <v>3.8</v>
      </c>
      <c r="P237" s="17">
        <f t="shared" si="32"/>
        <v>6.1</v>
      </c>
      <c r="Q237" s="17">
        <f t="shared" si="33"/>
        <v>15.4</v>
      </c>
      <c r="R237" s="18">
        <v>6.1</v>
      </c>
      <c r="S237" s="18">
        <v>15.4</v>
      </c>
      <c r="T237" s="18">
        <v>4.4000000000000004</v>
      </c>
      <c r="U237" s="56">
        <v>3.8</v>
      </c>
    </row>
    <row r="238" spans="1:21" x14ac:dyDescent="0.45">
      <c r="A238" s="49">
        <f t="shared" si="34"/>
        <v>2020</v>
      </c>
      <c r="B238" s="50">
        <f t="shared" si="37"/>
        <v>10</v>
      </c>
      <c r="C238" s="50">
        <f t="shared" si="38"/>
        <v>10</v>
      </c>
      <c r="D238" s="50">
        <f t="shared" si="35"/>
        <v>20</v>
      </c>
      <c r="E238" s="51">
        <f t="shared" si="36"/>
        <v>44114.833333332761</v>
      </c>
      <c r="F238" s="62">
        <v>2.4</v>
      </c>
      <c r="G238" s="71" t="s">
        <v>27</v>
      </c>
      <c r="H238" s="58">
        <v>3.7</v>
      </c>
      <c r="I238" s="66">
        <v>5.6</v>
      </c>
      <c r="J238" s="71" t="s">
        <v>27</v>
      </c>
      <c r="K238" s="68">
        <v>15.1</v>
      </c>
      <c r="N238" s="23">
        <f t="shared" si="30"/>
        <v>2.4</v>
      </c>
      <c r="O238" s="23">
        <f t="shared" si="31"/>
        <v>3.7</v>
      </c>
      <c r="P238" s="17">
        <f t="shared" si="32"/>
        <v>5.6</v>
      </c>
      <c r="Q238" s="17">
        <f t="shared" si="33"/>
        <v>15.1</v>
      </c>
      <c r="R238" s="18">
        <v>5.6</v>
      </c>
      <c r="S238" s="18">
        <v>15.1</v>
      </c>
      <c r="T238" s="18">
        <v>2.4</v>
      </c>
      <c r="U238" s="56">
        <v>3.7</v>
      </c>
    </row>
    <row r="239" spans="1:21" x14ac:dyDescent="0.45">
      <c r="A239" s="49">
        <f t="shared" si="34"/>
        <v>2020</v>
      </c>
      <c r="B239" s="50">
        <f t="shared" si="37"/>
        <v>10</v>
      </c>
      <c r="C239" s="50">
        <f t="shared" si="38"/>
        <v>10</v>
      </c>
      <c r="D239" s="50">
        <f t="shared" si="35"/>
        <v>21</v>
      </c>
      <c r="E239" s="51">
        <f t="shared" si="36"/>
        <v>44114.874999999425</v>
      </c>
      <c r="F239" s="62">
        <v>6.4</v>
      </c>
      <c r="G239" s="71" t="s">
        <v>27</v>
      </c>
      <c r="H239" s="58">
        <v>3.7</v>
      </c>
      <c r="I239" s="66">
        <v>10.1</v>
      </c>
      <c r="J239" s="71" t="s">
        <v>27</v>
      </c>
      <c r="K239" s="68">
        <v>15.2</v>
      </c>
      <c r="N239" s="23">
        <f t="shared" si="30"/>
        <v>6.4</v>
      </c>
      <c r="O239" s="23">
        <f t="shared" si="31"/>
        <v>3.7</v>
      </c>
      <c r="P239" s="17">
        <f t="shared" si="32"/>
        <v>10.1</v>
      </c>
      <c r="Q239" s="17">
        <f t="shared" si="33"/>
        <v>15.2</v>
      </c>
      <c r="R239" s="18">
        <v>10.1</v>
      </c>
      <c r="S239" s="18">
        <v>15.2</v>
      </c>
      <c r="T239" s="18">
        <v>6.4</v>
      </c>
      <c r="U239" s="56">
        <v>3.7</v>
      </c>
    </row>
    <row r="240" spans="1:21" x14ac:dyDescent="0.45">
      <c r="A240" s="49">
        <f t="shared" si="34"/>
        <v>2020</v>
      </c>
      <c r="B240" s="50">
        <f t="shared" si="37"/>
        <v>10</v>
      </c>
      <c r="C240" s="50">
        <f t="shared" si="38"/>
        <v>10</v>
      </c>
      <c r="D240" s="50">
        <f t="shared" si="35"/>
        <v>22</v>
      </c>
      <c r="E240" s="51">
        <f t="shared" si="36"/>
        <v>44114.916666666089</v>
      </c>
      <c r="F240" s="62">
        <v>2.9</v>
      </c>
      <c r="G240" s="71" t="s">
        <v>27</v>
      </c>
      <c r="H240" s="58">
        <v>3.7</v>
      </c>
      <c r="I240" s="66">
        <v>6.7</v>
      </c>
      <c r="J240" s="71" t="s">
        <v>27</v>
      </c>
      <c r="K240" s="68">
        <v>15</v>
      </c>
      <c r="N240" s="23">
        <f t="shared" si="30"/>
        <v>2.9</v>
      </c>
      <c r="O240" s="23">
        <f t="shared" si="31"/>
        <v>3.7</v>
      </c>
      <c r="P240" s="17">
        <f t="shared" si="32"/>
        <v>6.7</v>
      </c>
      <c r="Q240" s="17">
        <f t="shared" si="33"/>
        <v>15</v>
      </c>
      <c r="R240" s="18">
        <v>6.7</v>
      </c>
      <c r="S240" s="18">
        <v>15</v>
      </c>
      <c r="T240" s="18">
        <v>2.9</v>
      </c>
      <c r="U240" s="56">
        <v>3.7</v>
      </c>
    </row>
    <row r="241" spans="1:21" x14ac:dyDescent="0.45">
      <c r="A241" s="49">
        <f t="shared" si="34"/>
        <v>2020</v>
      </c>
      <c r="B241" s="50">
        <f t="shared" si="37"/>
        <v>10</v>
      </c>
      <c r="C241" s="50">
        <f t="shared" si="38"/>
        <v>10</v>
      </c>
      <c r="D241" s="50">
        <f t="shared" si="35"/>
        <v>23</v>
      </c>
      <c r="E241" s="51">
        <f t="shared" si="36"/>
        <v>44114.958333332754</v>
      </c>
      <c r="F241" s="62">
        <v>2.7</v>
      </c>
      <c r="G241" s="71" t="s">
        <v>27</v>
      </c>
      <c r="H241" s="58">
        <v>3.6</v>
      </c>
      <c r="I241" s="66">
        <v>6.6</v>
      </c>
      <c r="J241" s="71" t="s">
        <v>27</v>
      </c>
      <c r="K241" s="68">
        <v>14.8</v>
      </c>
      <c r="N241" s="23">
        <f t="shared" si="30"/>
        <v>2.7</v>
      </c>
      <c r="O241" s="23">
        <f t="shared" si="31"/>
        <v>3.6</v>
      </c>
      <c r="P241" s="17">
        <f t="shared" si="32"/>
        <v>6.6</v>
      </c>
      <c r="Q241" s="17">
        <f t="shared" si="33"/>
        <v>14.8</v>
      </c>
      <c r="R241" s="18">
        <v>6.6</v>
      </c>
      <c r="S241" s="18">
        <v>14.8</v>
      </c>
      <c r="T241" s="18">
        <v>2.7</v>
      </c>
      <c r="U241" s="56">
        <v>3.6</v>
      </c>
    </row>
    <row r="242" spans="1:21" x14ac:dyDescent="0.45">
      <c r="A242" s="49">
        <f t="shared" si="34"/>
        <v>2020</v>
      </c>
      <c r="B242" s="50">
        <f t="shared" si="37"/>
        <v>10</v>
      </c>
      <c r="C242" s="50">
        <f t="shared" si="38"/>
        <v>11</v>
      </c>
      <c r="D242" s="50">
        <f t="shared" si="35"/>
        <v>0</v>
      </c>
      <c r="E242" s="51">
        <f t="shared" si="36"/>
        <v>44114.999999999418</v>
      </c>
      <c r="F242" s="62">
        <v>2.2999999999999998</v>
      </c>
      <c r="G242" s="71" t="s">
        <v>27</v>
      </c>
      <c r="H242" s="58">
        <v>3.4</v>
      </c>
      <c r="I242" s="66">
        <v>5.8</v>
      </c>
      <c r="J242" s="71" t="s">
        <v>27</v>
      </c>
      <c r="K242" s="68">
        <v>14.6</v>
      </c>
      <c r="N242" s="23">
        <f t="shared" si="30"/>
        <v>2.2999999999999998</v>
      </c>
      <c r="O242" s="23">
        <f t="shared" si="31"/>
        <v>3.4</v>
      </c>
      <c r="P242" s="17">
        <f t="shared" si="32"/>
        <v>5.8</v>
      </c>
      <c r="Q242" s="17">
        <f t="shared" si="33"/>
        <v>14.6</v>
      </c>
      <c r="R242" s="18">
        <v>5.8</v>
      </c>
      <c r="S242" s="18">
        <v>14.6</v>
      </c>
      <c r="T242" s="18">
        <v>2.2999999999999998</v>
      </c>
      <c r="U242" s="56">
        <v>3.4</v>
      </c>
    </row>
    <row r="243" spans="1:21" x14ac:dyDescent="0.45">
      <c r="A243" s="49">
        <f t="shared" si="34"/>
        <v>2020</v>
      </c>
      <c r="B243" s="50">
        <f t="shared" si="37"/>
        <v>10</v>
      </c>
      <c r="C243" s="50">
        <f t="shared" si="38"/>
        <v>11</v>
      </c>
      <c r="D243" s="50">
        <f t="shared" si="35"/>
        <v>1</v>
      </c>
      <c r="E243" s="51">
        <f t="shared" si="36"/>
        <v>44115.041666666082</v>
      </c>
      <c r="F243" s="62">
        <v>-1.6</v>
      </c>
      <c r="G243" s="71" t="s">
        <v>27</v>
      </c>
      <c r="H243" s="58">
        <v>3.3</v>
      </c>
      <c r="I243" s="66">
        <v>3.2</v>
      </c>
      <c r="J243" s="71" t="s">
        <v>27</v>
      </c>
      <c r="K243" s="68">
        <v>14.6</v>
      </c>
      <c r="N243" s="23">
        <f t="shared" si="30"/>
        <v>-1.6</v>
      </c>
      <c r="O243" s="23">
        <f t="shared" si="31"/>
        <v>3.3</v>
      </c>
      <c r="P243" s="17">
        <f t="shared" si="32"/>
        <v>3.2</v>
      </c>
      <c r="Q243" s="17">
        <f t="shared" si="33"/>
        <v>14.6</v>
      </c>
      <c r="R243" s="18">
        <v>3.2</v>
      </c>
      <c r="S243" s="18">
        <v>14.6</v>
      </c>
      <c r="T243" s="18">
        <v>-1.6</v>
      </c>
      <c r="U243" s="56">
        <v>3.3</v>
      </c>
    </row>
    <row r="244" spans="1:21" x14ac:dyDescent="0.45">
      <c r="A244" s="49">
        <f t="shared" si="34"/>
        <v>2020</v>
      </c>
      <c r="B244" s="50">
        <f t="shared" si="37"/>
        <v>10</v>
      </c>
      <c r="C244" s="50">
        <f t="shared" si="38"/>
        <v>11</v>
      </c>
      <c r="D244" s="50">
        <f t="shared" si="35"/>
        <v>2</v>
      </c>
      <c r="E244" s="51">
        <f t="shared" si="36"/>
        <v>44115.083333332746</v>
      </c>
      <c r="F244" s="62">
        <v>-2.2000000000000002</v>
      </c>
      <c r="G244" s="71" t="s">
        <v>27</v>
      </c>
      <c r="H244" s="58">
        <v>3.2</v>
      </c>
      <c r="I244" s="66">
        <v>2.7</v>
      </c>
      <c r="J244" s="71" t="s">
        <v>27</v>
      </c>
      <c r="K244" s="68">
        <v>14.5</v>
      </c>
      <c r="N244" s="23">
        <f t="shared" si="30"/>
        <v>-2.2000000000000002</v>
      </c>
      <c r="O244" s="23">
        <f t="shared" si="31"/>
        <v>3.2</v>
      </c>
      <c r="P244" s="17">
        <f t="shared" si="32"/>
        <v>2.7</v>
      </c>
      <c r="Q244" s="17">
        <f t="shared" si="33"/>
        <v>14.5</v>
      </c>
      <c r="R244" s="18">
        <v>2.7</v>
      </c>
      <c r="S244" s="18">
        <v>14.5</v>
      </c>
      <c r="T244" s="18">
        <v>-2.2000000000000002</v>
      </c>
      <c r="U244" s="56">
        <v>3.2</v>
      </c>
    </row>
    <row r="245" spans="1:21" x14ac:dyDescent="0.45">
      <c r="A245" s="49">
        <f t="shared" si="34"/>
        <v>2020</v>
      </c>
      <c r="B245" s="50">
        <f t="shared" si="37"/>
        <v>10</v>
      </c>
      <c r="C245" s="50">
        <f t="shared" si="38"/>
        <v>11</v>
      </c>
      <c r="D245" s="50">
        <f t="shared" si="35"/>
        <v>3</v>
      </c>
      <c r="E245" s="51">
        <f t="shared" si="36"/>
        <v>44115.124999999411</v>
      </c>
      <c r="F245" s="62">
        <v>3.6</v>
      </c>
      <c r="G245" s="71" t="s">
        <v>27</v>
      </c>
      <c r="H245" s="58">
        <v>3.4</v>
      </c>
      <c r="I245" s="66">
        <v>7.4</v>
      </c>
      <c r="J245" s="71" t="s">
        <v>27</v>
      </c>
      <c r="K245" s="68">
        <v>14.5</v>
      </c>
      <c r="N245" s="23">
        <f t="shared" si="30"/>
        <v>3.6</v>
      </c>
      <c r="O245" s="23">
        <f t="shared" si="31"/>
        <v>3.4</v>
      </c>
      <c r="P245" s="17">
        <f t="shared" si="32"/>
        <v>7.4</v>
      </c>
      <c r="Q245" s="17">
        <f t="shared" si="33"/>
        <v>14.5</v>
      </c>
      <c r="R245" s="18">
        <v>7.4</v>
      </c>
      <c r="S245" s="18">
        <v>14.5</v>
      </c>
      <c r="T245" s="18">
        <v>3.6</v>
      </c>
      <c r="U245" s="56">
        <v>3.4</v>
      </c>
    </row>
    <row r="246" spans="1:21" x14ac:dyDescent="0.45">
      <c r="A246" s="49">
        <f t="shared" si="34"/>
        <v>2020</v>
      </c>
      <c r="B246" s="50">
        <f t="shared" si="37"/>
        <v>10</v>
      </c>
      <c r="C246" s="50">
        <f t="shared" si="38"/>
        <v>11</v>
      </c>
      <c r="D246" s="50">
        <f t="shared" si="35"/>
        <v>4</v>
      </c>
      <c r="E246" s="51">
        <f t="shared" si="36"/>
        <v>44115.166666666075</v>
      </c>
      <c r="F246" s="62">
        <v>-0.5</v>
      </c>
      <c r="G246" s="71" t="s">
        <v>27</v>
      </c>
      <c r="H246" s="66">
        <v>3.1</v>
      </c>
      <c r="I246" s="66">
        <v>3.2</v>
      </c>
      <c r="J246" s="71" t="s">
        <v>27</v>
      </c>
      <c r="K246" s="66">
        <v>12.8</v>
      </c>
      <c r="N246" s="23">
        <f t="shared" si="30"/>
        <v>-0.5</v>
      </c>
      <c r="O246" s="23">
        <f t="shared" si="31"/>
        <v>3.1</v>
      </c>
      <c r="P246" s="17">
        <f t="shared" si="32"/>
        <v>3.2</v>
      </c>
      <c r="Q246" s="17">
        <f t="shared" si="33"/>
        <v>12.8</v>
      </c>
      <c r="R246" s="18">
        <v>3.2</v>
      </c>
      <c r="S246" s="18">
        <v>12.8</v>
      </c>
      <c r="T246" s="18">
        <v>-0.5</v>
      </c>
      <c r="U246" s="56">
        <v>3.1</v>
      </c>
    </row>
    <row r="247" spans="1:21" x14ac:dyDescent="0.45">
      <c r="A247" s="49">
        <f t="shared" si="34"/>
        <v>2020</v>
      </c>
      <c r="B247" s="50">
        <f t="shared" si="37"/>
        <v>10</v>
      </c>
      <c r="C247" s="50">
        <f t="shared" si="38"/>
        <v>11</v>
      </c>
      <c r="D247" s="50">
        <f t="shared" si="35"/>
        <v>5</v>
      </c>
      <c r="E247" s="51">
        <f t="shared" si="36"/>
        <v>44115.208333332739</v>
      </c>
      <c r="F247" s="62">
        <v>0.2</v>
      </c>
      <c r="G247" s="71" t="s">
        <v>27</v>
      </c>
      <c r="H247" s="66">
        <v>3.1</v>
      </c>
      <c r="I247" s="66">
        <v>4.4000000000000004</v>
      </c>
      <c r="J247" s="71" t="s">
        <v>27</v>
      </c>
      <c r="K247" s="66">
        <v>13.1</v>
      </c>
      <c r="N247" s="23">
        <f t="shared" si="30"/>
        <v>0.2</v>
      </c>
      <c r="O247" s="23">
        <f t="shared" si="31"/>
        <v>3.1</v>
      </c>
      <c r="P247" s="17">
        <f t="shared" si="32"/>
        <v>4.4000000000000004</v>
      </c>
      <c r="Q247" s="17">
        <f t="shared" si="33"/>
        <v>13.1</v>
      </c>
      <c r="R247" s="18">
        <v>4.4000000000000004</v>
      </c>
      <c r="S247" s="18">
        <v>13.1</v>
      </c>
      <c r="T247" s="18">
        <v>0.2</v>
      </c>
      <c r="U247" s="56">
        <v>3.1</v>
      </c>
    </row>
    <row r="248" spans="1:21" x14ac:dyDescent="0.45">
      <c r="A248" s="49">
        <f t="shared" si="34"/>
        <v>2020</v>
      </c>
      <c r="B248" s="50">
        <f t="shared" si="37"/>
        <v>10</v>
      </c>
      <c r="C248" s="50">
        <f t="shared" si="38"/>
        <v>11</v>
      </c>
      <c r="D248" s="50">
        <f t="shared" si="35"/>
        <v>6</v>
      </c>
      <c r="E248" s="51">
        <f t="shared" si="36"/>
        <v>44115.249999999403</v>
      </c>
      <c r="F248" s="62">
        <v>7.7</v>
      </c>
      <c r="G248" s="71" t="s">
        <v>27</v>
      </c>
      <c r="H248" s="66">
        <v>3.2</v>
      </c>
      <c r="I248" s="66">
        <v>58.1</v>
      </c>
      <c r="J248" s="71" t="s">
        <v>27</v>
      </c>
      <c r="K248" s="66">
        <v>14</v>
      </c>
      <c r="N248" s="23">
        <f t="shared" si="30"/>
        <v>7.7</v>
      </c>
      <c r="O248" s="23">
        <f t="shared" si="31"/>
        <v>3.2</v>
      </c>
      <c r="P248" s="17">
        <f t="shared" si="32"/>
        <v>58.1</v>
      </c>
      <c r="Q248" s="17">
        <f t="shared" si="33"/>
        <v>14</v>
      </c>
      <c r="R248" s="18">
        <v>58.1</v>
      </c>
      <c r="S248" s="18">
        <v>14</v>
      </c>
      <c r="T248" s="18">
        <v>7.7</v>
      </c>
      <c r="U248" s="56">
        <v>3.2</v>
      </c>
    </row>
    <row r="249" spans="1:21" x14ac:dyDescent="0.45">
      <c r="A249" s="49">
        <f t="shared" si="34"/>
        <v>2020</v>
      </c>
      <c r="B249" s="50">
        <f t="shared" si="37"/>
        <v>10</v>
      </c>
      <c r="C249" s="50">
        <f t="shared" si="38"/>
        <v>11</v>
      </c>
      <c r="D249" s="50">
        <f t="shared" si="35"/>
        <v>7</v>
      </c>
      <c r="E249" s="51">
        <f t="shared" si="36"/>
        <v>44115.291666666068</v>
      </c>
      <c r="F249" s="62">
        <v>4.7</v>
      </c>
      <c r="G249" s="71" t="s">
        <v>27</v>
      </c>
      <c r="H249" s="66">
        <v>2.5</v>
      </c>
      <c r="I249" s="66">
        <v>30.2</v>
      </c>
      <c r="J249" s="71" t="s">
        <v>27</v>
      </c>
      <c r="K249" s="66">
        <v>9.1</v>
      </c>
      <c r="N249" s="23">
        <f t="shared" si="30"/>
        <v>4.7</v>
      </c>
      <c r="O249" s="23">
        <f t="shared" si="31"/>
        <v>2.5</v>
      </c>
      <c r="P249" s="17">
        <f t="shared" si="32"/>
        <v>30.2</v>
      </c>
      <c r="Q249" s="17">
        <f t="shared" si="33"/>
        <v>9.1</v>
      </c>
      <c r="R249" s="18">
        <v>30.2</v>
      </c>
      <c r="S249" s="18">
        <v>9.1</v>
      </c>
      <c r="T249" s="18">
        <v>4.7</v>
      </c>
      <c r="U249" s="56">
        <v>2.5</v>
      </c>
    </row>
    <row r="250" spans="1:21" x14ac:dyDescent="0.45">
      <c r="A250" s="49">
        <f t="shared" si="34"/>
        <v>2020</v>
      </c>
      <c r="B250" s="50">
        <f t="shared" si="37"/>
        <v>10</v>
      </c>
      <c r="C250" s="50">
        <f t="shared" si="38"/>
        <v>11</v>
      </c>
      <c r="D250" s="50">
        <f t="shared" si="35"/>
        <v>8</v>
      </c>
      <c r="E250" s="51">
        <f t="shared" si="36"/>
        <v>44115.333333332732</v>
      </c>
      <c r="F250" s="62">
        <v>-1.1000000000000001</v>
      </c>
      <c r="G250" s="71" t="s">
        <v>27</v>
      </c>
      <c r="H250" s="58">
        <v>2.2999999999999998</v>
      </c>
      <c r="I250" s="66">
        <v>4.9000000000000004</v>
      </c>
      <c r="J250" s="71" t="s">
        <v>27</v>
      </c>
      <c r="K250" s="68">
        <v>8.6999999999999993</v>
      </c>
      <c r="N250" s="23">
        <f t="shared" si="30"/>
        <v>-1.1000000000000001</v>
      </c>
      <c r="O250" s="23">
        <f t="shared" si="31"/>
        <v>2.2999999999999998</v>
      </c>
      <c r="P250" s="17">
        <f t="shared" si="32"/>
        <v>4.9000000000000004</v>
      </c>
      <c r="Q250" s="17">
        <f t="shared" si="33"/>
        <v>8.6999999999999993</v>
      </c>
      <c r="R250" s="18">
        <v>4.9000000000000004</v>
      </c>
      <c r="S250" s="18">
        <v>8.6999999999999993</v>
      </c>
      <c r="T250" s="18">
        <v>-1.1000000000000001</v>
      </c>
      <c r="U250" s="56">
        <v>2.2999999999999998</v>
      </c>
    </row>
    <row r="251" spans="1:21" x14ac:dyDescent="0.45">
      <c r="A251" s="49">
        <f t="shared" si="34"/>
        <v>2020</v>
      </c>
      <c r="B251" s="50">
        <f t="shared" si="37"/>
        <v>10</v>
      </c>
      <c r="C251" s="50">
        <f t="shared" si="38"/>
        <v>11</v>
      </c>
      <c r="D251" s="50">
        <f t="shared" si="35"/>
        <v>9</v>
      </c>
      <c r="E251" s="51">
        <f t="shared" si="36"/>
        <v>44115.374999999396</v>
      </c>
      <c r="F251" s="62">
        <v>4.5</v>
      </c>
      <c r="G251" s="71" t="s">
        <v>27</v>
      </c>
      <c r="H251" s="58">
        <v>2.2999999999999998</v>
      </c>
      <c r="I251" s="66">
        <v>14.9</v>
      </c>
      <c r="J251" s="71" t="s">
        <v>27</v>
      </c>
      <c r="K251" s="68">
        <v>8.8000000000000007</v>
      </c>
      <c r="N251" s="23">
        <f t="shared" si="30"/>
        <v>4.5</v>
      </c>
      <c r="O251" s="23">
        <f t="shared" si="31"/>
        <v>2.2999999999999998</v>
      </c>
      <c r="P251" s="17">
        <f t="shared" si="32"/>
        <v>14.9</v>
      </c>
      <c r="Q251" s="17">
        <f t="shared" si="33"/>
        <v>8.8000000000000007</v>
      </c>
      <c r="R251" s="18">
        <v>14.9</v>
      </c>
      <c r="S251" s="18">
        <v>8.8000000000000007</v>
      </c>
      <c r="T251" s="18">
        <v>4.5</v>
      </c>
      <c r="U251" s="56">
        <v>2.2999999999999998</v>
      </c>
    </row>
    <row r="252" spans="1:21" x14ac:dyDescent="0.45">
      <c r="A252" s="49">
        <f t="shared" si="34"/>
        <v>2020</v>
      </c>
      <c r="B252" s="50">
        <f t="shared" si="37"/>
        <v>10</v>
      </c>
      <c r="C252" s="50">
        <f t="shared" si="38"/>
        <v>11</v>
      </c>
      <c r="D252" s="50">
        <f t="shared" si="35"/>
        <v>10</v>
      </c>
      <c r="E252" s="51">
        <f t="shared" si="36"/>
        <v>44115.41666666606</v>
      </c>
      <c r="F252" s="62">
        <v>0.9</v>
      </c>
      <c r="G252" s="71" t="s">
        <v>27</v>
      </c>
      <c r="H252" s="58">
        <v>2.1</v>
      </c>
      <c r="I252" s="66">
        <v>10.7</v>
      </c>
      <c r="J252" s="71" t="s">
        <v>27</v>
      </c>
      <c r="K252" s="68">
        <v>9</v>
      </c>
      <c r="N252" s="23">
        <f t="shared" si="30"/>
        <v>0.9</v>
      </c>
      <c r="O252" s="23">
        <f t="shared" si="31"/>
        <v>2.1</v>
      </c>
      <c r="P252" s="17">
        <f t="shared" si="32"/>
        <v>10.7</v>
      </c>
      <c r="Q252" s="17">
        <f t="shared" si="33"/>
        <v>9</v>
      </c>
      <c r="R252" s="18">
        <v>10.7</v>
      </c>
      <c r="S252" s="18">
        <v>9</v>
      </c>
      <c r="T252" s="18">
        <v>0.9</v>
      </c>
      <c r="U252" s="56">
        <v>2.1</v>
      </c>
    </row>
    <row r="253" spans="1:21" x14ac:dyDescent="0.45">
      <c r="A253" s="49">
        <f t="shared" si="34"/>
        <v>2020</v>
      </c>
      <c r="B253" s="50">
        <f t="shared" si="37"/>
        <v>10</v>
      </c>
      <c r="C253" s="50">
        <f t="shared" si="38"/>
        <v>11</v>
      </c>
      <c r="D253" s="50">
        <f t="shared" si="35"/>
        <v>11</v>
      </c>
      <c r="E253" s="51">
        <f t="shared" si="36"/>
        <v>44115.458333332725</v>
      </c>
      <c r="F253" s="62">
        <v>2.9</v>
      </c>
      <c r="G253" s="71" t="s">
        <v>27</v>
      </c>
      <c r="H253" s="58">
        <v>2.2000000000000002</v>
      </c>
      <c r="I253" s="66">
        <v>8.5</v>
      </c>
      <c r="J253" s="71" t="s">
        <v>27</v>
      </c>
      <c r="K253" s="68">
        <v>9.1999999999999993</v>
      </c>
      <c r="N253" s="23">
        <f t="shared" si="30"/>
        <v>2.9</v>
      </c>
      <c r="O253" s="23">
        <f t="shared" si="31"/>
        <v>2.2000000000000002</v>
      </c>
      <c r="P253" s="17">
        <f t="shared" si="32"/>
        <v>8.5</v>
      </c>
      <c r="Q253" s="17">
        <f t="shared" si="33"/>
        <v>9.1999999999999993</v>
      </c>
      <c r="R253" s="18">
        <v>8.5</v>
      </c>
      <c r="S253" s="18">
        <v>9.1999999999999993</v>
      </c>
      <c r="T253" s="18">
        <v>2.9</v>
      </c>
      <c r="U253" s="56">
        <v>2.2000000000000002</v>
      </c>
    </row>
    <row r="254" spans="1:21" x14ac:dyDescent="0.45">
      <c r="A254" s="49">
        <f t="shared" si="34"/>
        <v>2020</v>
      </c>
      <c r="B254" s="50">
        <f t="shared" si="37"/>
        <v>10</v>
      </c>
      <c r="C254" s="50">
        <f t="shared" si="38"/>
        <v>11</v>
      </c>
      <c r="D254" s="50">
        <f t="shared" si="35"/>
        <v>12</v>
      </c>
      <c r="E254" s="51">
        <f t="shared" si="36"/>
        <v>44115.499999999389</v>
      </c>
      <c r="F254" s="62">
        <v>0.5</v>
      </c>
      <c r="G254" s="71" t="s">
        <v>27</v>
      </c>
      <c r="H254" s="58">
        <v>2.2000000000000002</v>
      </c>
      <c r="I254" s="66">
        <v>3.6</v>
      </c>
      <c r="J254" s="71" t="s">
        <v>27</v>
      </c>
      <c r="K254" s="68">
        <v>9.3000000000000007</v>
      </c>
      <c r="N254" s="23">
        <f t="shared" si="30"/>
        <v>0.5</v>
      </c>
      <c r="O254" s="23">
        <f t="shared" si="31"/>
        <v>2.2000000000000002</v>
      </c>
      <c r="P254" s="17">
        <f t="shared" si="32"/>
        <v>3.6</v>
      </c>
      <c r="Q254" s="17">
        <f t="shared" si="33"/>
        <v>9.3000000000000007</v>
      </c>
      <c r="R254" s="18">
        <v>3.6</v>
      </c>
      <c r="S254" s="18">
        <v>9.3000000000000007</v>
      </c>
      <c r="T254" s="18">
        <v>0.5</v>
      </c>
      <c r="U254" s="56">
        <v>2.2000000000000002</v>
      </c>
    </row>
    <row r="255" spans="1:21" x14ac:dyDescent="0.45">
      <c r="A255" s="49">
        <f t="shared" si="34"/>
        <v>2020</v>
      </c>
      <c r="B255" s="50">
        <f t="shared" si="37"/>
        <v>10</v>
      </c>
      <c r="C255" s="50">
        <f t="shared" si="38"/>
        <v>11</v>
      </c>
      <c r="D255" s="50">
        <f t="shared" si="35"/>
        <v>13</v>
      </c>
      <c r="E255" s="51">
        <f t="shared" si="36"/>
        <v>44115.541666666053</v>
      </c>
      <c r="F255" s="62">
        <v>3.1</v>
      </c>
      <c r="G255" s="71" t="s">
        <v>27</v>
      </c>
      <c r="H255" s="58">
        <v>2.4</v>
      </c>
      <c r="I255" s="66">
        <v>6.2</v>
      </c>
      <c r="J255" s="71" t="s">
        <v>27</v>
      </c>
      <c r="K255" s="68">
        <v>9.6</v>
      </c>
      <c r="N255" s="23">
        <f t="shared" si="30"/>
        <v>3.1</v>
      </c>
      <c r="O255" s="23">
        <f t="shared" si="31"/>
        <v>2.4</v>
      </c>
      <c r="P255" s="17">
        <f t="shared" si="32"/>
        <v>6.2</v>
      </c>
      <c r="Q255" s="17">
        <f t="shared" si="33"/>
        <v>9.6</v>
      </c>
      <c r="R255" s="18">
        <v>6.2</v>
      </c>
      <c r="S255" s="18">
        <v>9.6</v>
      </c>
      <c r="T255" s="18">
        <v>3.1</v>
      </c>
      <c r="U255" s="56">
        <v>2.4</v>
      </c>
    </row>
    <row r="256" spans="1:21" x14ac:dyDescent="0.45">
      <c r="A256" s="49">
        <f t="shared" si="34"/>
        <v>2020</v>
      </c>
      <c r="B256" s="50">
        <f t="shared" si="37"/>
        <v>10</v>
      </c>
      <c r="C256" s="50">
        <f t="shared" si="38"/>
        <v>11</v>
      </c>
      <c r="D256" s="50">
        <f t="shared" si="35"/>
        <v>14</v>
      </c>
      <c r="E256" s="51">
        <f t="shared" si="36"/>
        <v>44115.583333332717</v>
      </c>
      <c r="F256" s="62">
        <v>5.0999999999999996</v>
      </c>
      <c r="G256" s="71" t="s">
        <v>27</v>
      </c>
      <c r="H256" s="58">
        <v>2.6</v>
      </c>
      <c r="I256" s="66">
        <v>7.7</v>
      </c>
      <c r="J256" s="71" t="s">
        <v>27</v>
      </c>
      <c r="K256" s="68">
        <v>9.8000000000000007</v>
      </c>
      <c r="N256" s="23">
        <f t="shared" si="30"/>
        <v>5.0999999999999996</v>
      </c>
      <c r="O256" s="23">
        <f t="shared" si="31"/>
        <v>2.6</v>
      </c>
      <c r="P256" s="17">
        <f t="shared" si="32"/>
        <v>7.7</v>
      </c>
      <c r="Q256" s="17">
        <f t="shared" si="33"/>
        <v>9.8000000000000007</v>
      </c>
      <c r="R256" s="18">
        <v>7.7</v>
      </c>
      <c r="S256" s="18">
        <v>9.8000000000000007</v>
      </c>
      <c r="T256" s="18">
        <v>5.0999999999999996</v>
      </c>
      <c r="U256" s="56">
        <v>2.6</v>
      </c>
    </row>
    <row r="257" spans="1:21" x14ac:dyDescent="0.45">
      <c r="A257" s="49">
        <f t="shared" si="34"/>
        <v>2020</v>
      </c>
      <c r="B257" s="50">
        <f t="shared" si="37"/>
        <v>10</v>
      </c>
      <c r="C257" s="50">
        <f t="shared" si="38"/>
        <v>11</v>
      </c>
      <c r="D257" s="50">
        <f t="shared" si="35"/>
        <v>15</v>
      </c>
      <c r="E257" s="51">
        <f t="shared" si="36"/>
        <v>44115.624999999382</v>
      </c>
      <c r="F257" s="62">
        <v>4.3</v>
      </c>
      <c r="G257" s="71" t="s">
        <v>27</v>
      </c>
      <c r="H257" s="58">
        <v>2.6</v>
      </c>
      <c r="I257" s="66">
        <v>7.2</v>
      </c>
      <c r="J257" s="71" t="s">
        <v>27</v>
      </c>
      <c r="K257" s="68">
        <v>9.9</v>
      </c>
      <c r="N257" s="23">
        <f t="shared" si="30"/>
        <v>4.3</v>
      </c>
      <c r="O257" s="23">
        <f t="shared" si="31"/>
        <v>2.6</v>
      </c>
      <c r="P257" s="17">
        <f t="shared" si="32"/>
        <v>7.2</v>
      </c>
      <c r="Q257" s="17">
        <f t="shared" si="33"/>
        <v>9.9</v>
      </c>
      <c r="R257" s="18">
        <v>7.2</v>
      </c>
      <c r="S257" s="18">
        <v>9.9</v>
      </c>
      <c r="T257" s="18">
        <v>4.3</v>
      </c>
      <c r="U257" s="56">
        <v>2.6</v>
      </c>
    </row>
    <row r="258" spans="1:21" x14ac:dyDescent="0.45">
      <c r="A258" s="49">
        <f t="shared" si="34"/>
        <v>2020</v>
      </c>
      <c r="B258" s="50">
        <f t="shared" si="37"/>
        <v>10</v>
      </c>
      <c r="C258" s="50">
        <f t="shared" si="38"/>
        <v>11</v>
      </c>
      <c r="D258" s="50">
        <f t="shared" si="35"/>
        <v>16</v>
      </c>
      <c r="E258" s="51">
        <f t="shared" si="36"/>
        <v>44115.666666666046</v>
      </c>
      <c r="F258" s="62">
        <v>3.4</v>
      </c>
      <c r="G258" s="71" t="s">
        <v>27</v>
      </c>
      <c r="H258" s="66">
        <v>2.7</v>
      </c>
      <c r="I258" s="66">
        <v>6.4</v>
      </c>
      <c r="J258" s="71" t="s">
        <v>27</v>
      </c>
      <c r="K258" s="66">
        <v>10</v>
      </c>
      <c r="N258" s="23">
        <f t="shared" ref="N258:N321" si="39">IF(G258="Valid", F258, NA())</f>
        <v>3.4</v>
      </c>
      <c r="O258" s="23">
        <f t="shared" ref="O258:O321" si="40">IF(G258="Valid", H258, NA())</f>
        <v>2.7</v>
      </c>
      <c r="P258" s="17">
        <f t="shared" ref="P258:P321" si="41">IF(J258="Valid", I258, NA())</f>
        <v>6.4</v>
      </c>
      <c r="Q258" s="17">
        <f t="shared" ref="Q258:Q321" si="42">IF(J258="Valid", K258, NA())</f>
        <v>10</v>
      </c>
      <c r="R258" s="18">
        <v>6.4</v>
      </c>
      <c r="S258" s="18">
        <v>10</v>
      </c>
      <c r="T258" s="18">
        <v>3.4</v>
      </c>
      <c r="U258" s="56">
        <v>2.7</v>
      </c>
    </row>
    <row r="259" spans="1:21" x14ac:dyDescent="0.45">
      <c r="A259" s="49">
        <f t="shared" si="34"/>
        <v>2020</v>
      </c>
      <c r="B259" s="50">
        <f t="shared" si="37"/>
        <v>10</v>
      </c>
      <c r="C259" s="50">
        <f t="shared" si="38"/>
        <v>11</v>
      </c>
      <c r="D259" s="50">
        <f t="shared" si="35"/>
        <v>17</v>
      </c>
      <c r="E259" s="51">
        <f t="shared" si="36"/>
        <v>44115.70833333271</v>
      </c>
      <c r="F259" s="62">
        <v>6.7</v>
      </c>
      <c r="G259" s="71" t="s">
        <v>27</v>
      </c>
      <c r="H259" s="66">
        <v>2.9</v>
      </c>
      <c r="I259" s="66">
        <v>10.9</v>
      </c>
      <c r="J259" s="71" t="s">
        <v>27</v>
      </c>
      <c r="K259" s="66">
        <v>10.3</v>
      </c>
      <c r="N259" s="23">
        <f t="shared" si="39"/>
        <v>6.7</v>
      </c>
      <c r="O259" s="23">
        <f t="shared" si="40"/>
        <v>2.9</v>
      </c>
      <c r="P259" s="17">
        <f t="shared" si="41"/>
        <v>10.9</v>
      </c>
      <c r="Q259" s="17">
        <f t="shared" si="42"/>
        <v>10.3</v>
      </c>
      <c r="R259" s="18">
        <v>10.9</v>
      </c>
      <c r="S259" s="18">
        <v>10.3</v>
      </c>
      <c r="T259" s="18">
        <v>6.7</v>
      </c>
      <c r="U259" s="56">
        <v>2.9</v>
      </c>
    </row>
    <row r="260" spans="1:21" x14ac:dyDescent="0.45">
      <c r="A260" s="49">
        <f t="shared" ref="A260:A323" si="43">A259</f>
        <v>2020</v>
      </c>
      <c r="B260" s="50">
        <f t="shared" si="37"/>
        <v>10</v>
      </c>
      <c r="C260" s="50">
        <f t="shared" si="38"/>
        <v>11</v>
      </c>
      <c r="D260" s="50">
        <f t="shared" ref="D260:D323" si="44">IF(D259=23,0,D259+1)</f>
        <v>18</v>
      </c>
      <c r="E260" s="51">
        <f t="shared" ref="E260:E323" si="45">E259+0.0416666666666666</f>
        <v>44115.749999999374</v>
      </c>
      <c r="F260" s="62">
        <v>3.1</v>
      </c>
      <c r="G260" s="71" t="s">
        <v>27</v>
      </c>
      <c r="H260" s="58">
        <v>2.8</v>
      </c>
      <c r="I260" s="66">
        <v>7</v>
      </c>
      <c r="J260" s="71" t="s">
        <v>27</v>
      </c>
      <c r="K260" s="68">
        <v>10.3</v>
      </c>
      <c r="N260" s="23">
        <f t="shared" si="39"/>
        <v>3.1</v>
      </c>
      <c r="O260" s="23">
        <f t="shared" si="40"/>
        <v>2.8</v>
      </c>
      <c r="P260" s="17">
        <f t="shared" si="41"/>
        <v>7</v>
      </c>
      <c r="Q260" s="17">
        <f t="shared" si="42"/>
        <v>10.3</v>
      </c>
      <c r="R260" s="18">
        <v>7</v>
      </c>
      <c r="S260" s="18">
        <v>10.3</v>
      </c>
      <c r="T260" s="18">
        <v>3.1</v>
      </c>
      <c r="U260" s="56">
        <v>2.8</v>
      </c>
    </row>
    <row r="261" spans="1:21" x14ac:dyDescent="0.45">
      <c r="A261" s="49">
        <f t="shared" si="43"/>
        <v>2020</v>
      </c>
      <c r="B261" s="50">
        <f t="shared" si="37"/>
        <v>10</v>
      </c>
      <c r="C261" s="50">
        <f t="shared" si="38"/>
        <v>11</v>
      </c>
      <c r="D261" s="50">
        <f t="shared" si="44"/>
        <v>19</v>
      </c>
      <c r="E261" s="51">
        <f t="shared" si="45"/>
        <v>44115.791666666039</v>
      </c>
      <c r="F261" s="62">
        <v>6.7</v>
      </c>
      <c r="G261" s="71" t="s">
        <v>27</v>
      </c>
      <c r="H261" s="58">
        <v>2.9</v>
      </c>
      <c r="I261" s="66">
        <v>10</v>
      </c>
      <c r="J261" s="71" t="s">
        <v>27</v>
      </c>
      <c r="K261" s="68">
        <v>10.4</v>
      </c>
      <c r="N261" s="23">
        <f t="shared" si="39"/>
        <v>6.7</v>
      </c>
      <c r="O261" s="23">
        <f t="shared" si="40"/>
        <v>2.9</v>
      </c>
      <c r="P261" s="17">
        <f t="shared" si="41"/>
        <v>10</v>
      </c>
      <c r="Q261" s="17">
        <f t="shared" si="42"/>
        <v>10.4</v>
      </c>
      <c r="R261" s="18">
        <v>10</v>
      </c>
      <c r="S261" s="18">
        <v>10.4</v>
      </c>
      <c r="T261" s="18">
        <v>6.7</v>
      </c>
      <c r="U261" s="56">
        <v>2.9</v>
      </c>
    </row>
    <row r="262" spans="1:21" x14ac:dyDescent="0.45">
      <c r="A262" s="49">
        <f t="shared" si="43"/>
        <v>2020</v>
      </c>
      <c r="B262" s="50">
        <f t="shared" si="37"/>
        <v>10</v>
      </c>
      <c r="C262" s="50">
        <f t="shared" si="38"/>
        <v>11</v>
      </c>
      <c r="D262" s="50">
        <f t="shared" si="44"/>
        <v>20</v>
      </c>
      <c r="E262" s="51">
        <f t="shared" si="45"/>
        <v>44115.833333332703</v>
      </c>
      <c r="F262" s="62">
        <v>9.6</v>
      </c>
      <c r="G262" s="71" t="s">
        <v>27</v>
      </c>
      <c r="H262" s="58">
        <v>3.2</v>
      </c>
      <c r="I262" s="66">
        <v>20.6</v>
      </c>
      <c r="J262" s="71" t="s">
        <v>27</v>
      </c>
      <c r="K262" s="68">
        <v>10.9</v>
      </c>
      <c r="N262" s="23">
        <f t="shared" si="39"/>
        <v>9.6</v>
      </c>
      <c r="O262" s="23">
        <f t="shared" si="40"/>
        <v>3.2</v>
      </c>
      <c r="P262" s="17">
        <f t="shared" si="41"/>
        <v>20.6</v>
      </c>
      <c r="Q262" s="17">
        <f t="shared" si="42"/>
        <v>10.9</v>
      </c>
      <c r="R262" s="18">
        <v>20.6</v>
      </c>
      <c r="S262" s="18">
        <v>10.9</v>
      </c>
      <c r="T262" s="18">
        <v>9.6</v>
      </c>
      <c r="U262" s="56">
        <v>3.2</v>
      </c>
    </row>
    <row r="263" spans="1:21" x14ac:dyDescent="0.45">
      <c r="A263" s="49">
        <f t="shared" si="43"/>
        <v>2020</v>
      </c>
      <c r="B263" s="50">
        <f t="shared" si="37"/>
        <v>10</v>
      </c>
      <c r="C263" s="50">
        <f t="shared" si="38"/>
        <v>11</v>
      </c>
      <c r="D263" s="50">
        <f t="shared" si="44"/>
        <v>21</v>
      </c>
      <c r="E263" s="51">
        <f t="shared" si="45"/>
        <v>44115.874999999367</v>
      </c>
      <c r="F263" s="62">
        <v>-0.1</v>
      </c>
      <c r="G263" s="71" t="s">
        <v>27</v>
      </c>
      <c r="H263" s="58">
        <v>2.9</v>
      </c>
      <c r="I263" s="66">
        <v>4.5</v>
      </c>
      <c r="J263" s="71" t="s">
        <v>27</v>
      </c>
      <c r="K263" s="68">
        <v>10.7</v>
      </c>
      <c r="N263" s="23">
        <f t="shared" si="39"/>
        <v>-0.1</v>
      </c>
      <c r="O263" s="23">
        <f t="shared" si="40"/>
        <v>2.9</v>
      </c>
      <c r="P263" s="17">
        <f t="shared" si="41"/>
        <v>4.5</v>
      </c>
      <c r="Q263" s="17">
        <f t="shared" si="42"/>
        <v>10.7</v>
      </c>
      <c r="R263" s="18">
        <v>4.5</v>
      </c>
      <c r="S263" s="18">
        <v>10.7</v>
      </c>
      <c r="T263" s="18">
        <v>-0.1</v>
      </c>
      <c r="U263" s="56">
        <v>2.9</v>
      </c>
    </row>
    <row r="264" spans="1:21" x14ac:dyDescent="0.45">
      <c r="A264" s="49">
        <f t="shared" si="43"/>
        <v>2020</v>
      </c>
      <c r="B264" s="50">
        <f t="shared" si="37"/>
        <v>10</v>
      </c>
      <c r="C264" s="50">
        <f t="shared" si="38"/>
        <v>11</v>
      </c>
      <c r="D264" s="50">
        <f t="shared" si="44"/>
        <v>22</v>
      </c>
      <c r="E264" s="51">
        <f t="shared" si="45"/>
        <v>44115.916666666031</v>
      </c>
      <c r="F264" s="62">
        <v>4.5999999999999996</v>
      </c>
      <c r="G264" s="71" t="s">
        <v>27</v>
      </c>
      <c r="H264" s="58">
        <v>3</v>
      </c>
      <c r="I264" s="66">
        <v>10</v>
      </c>
      <c r="J264" s="71" t="s">
        <v>27</v>
      </c>
      <c r="K264" s="68">
        <v>10.8</v>
      </c>
      <c r="N264" s="23">
        <f t="shared" si="39"/>
        <v>4.5999999999999996</v>
      </c>
      <c r="O264" s="23">
        <f t="shared" si="40"/>
        <v>3</v>
      </c>
      <c r="P264" s="17">
        <f t="shared" si="41"/>
        <v>10</v>
      </c>
      <c r="Q264" s="17">
        <f t="shared" si="42"/>
        <v>10.8</v>
      </c>
      <c r="R264" s="18">
        <v>10</v>
      </c>
      <c r="S264" s="18">
        <v>10.8</v>
      </c>
      <c r="T264" s="18">
        <v>4.5999999999999996</v>
      </c>
      <c r="U264" s="56">
        <v>3</v>
      </c>
    </row>
    <row r="265" spans="1:21" x14ac:dyDescent="0.45">
      <c r="A265" s="49">
        <f t="shared" si="43"/>
        <v>2020</v>
      </c>
      <c r="B265" s="50">
        <f t="shared" si="37"/>
        <v>10</v>
      </c>
      <c r="C265" s="50">
        <f t="shared" si="38"/>
        <v>11</v>
      </c>
      <c r="D265" s="50">
        <f t="shared" si="44"/>
        <v>23</v>
      </c>
      <c r="E265" s="51">
        <f t="shared" si="45"/>
        <v>44115.958333332695</v>
      </c>
      <c r="F265" s="62">
        <v>1.8</v>
      </c>
      <c r="G265" s="71" t="s">
        <v>27</v>
      </c>
      <c r="H265" s="58">
        <v>2.9</v>
      </c>
      <c r="I265" s="66">
        <v>6.6</v>
      </c>
      <c r="J265" s="71" t="s">
        <v>27</v>
      </c>
      <c r="K265" s="68">
        <v>10.7</v>
      </c>
      <c r="N265" s="23">
        <f t="shared" si="39"/>
        <v>1.8</v>
      </c>
      <c r="O265" s="23">
        <f t="shared" si="40"/>
        <v>2.9</v>
      </c>
      <c r="P265" s="17">
        <f t="shared" si="41"/>
        <v>6.6</v>
      </c>
      <c r="Q265" s="17">
        <f t="shared" si="42"/>
        <v>10.7</v>
      </c>
      <c r="R265" s="18">
        <v>6.6</v>
      </c>
      <c r="S265" s="18">
        <v>10.7</v>
      </c>
      <c r="T265" s="18">
        <v>1.8</v>
      </c>
      <c r="U265" s="56">
        <v>2.9</v>
      </c>
    </row>
    <row r="266" spans="1:21" x14ac:dyDescent="0.45">
      <c r="A266" s="49">
        <f t="shared" si="43"/>
        <v>2020</v>
      </c>
      <c r="B266" s="50">
        <f t="shared" si="37"/>
        <v>10</v>
      </c>
      <c r="C266" s="50">
        <f t="shared" si="38"/>
        <v>12</v>
      </c>
      <c r="D266" s="50">
        <f t="shared" si="44"/>
        <v>0</v>
      </c>
      <c r="E266" s="51">
        <f t="shared" si="45"/>
        <v>44115.99999999936</v>
      </c>
      <c r="F266" s="62">
        <v>5.3</v>
      </c>
      <c r="G266" s="71" t="s">
        <v>27</v>
      </c>
      <c r="H266" s="58">
        <v>3</v>
      </c>
      <c r="I266" s="66">
        <v>10.1</v>
      </c>
      <c r="J266" s="71" t="s">
        <v>27</v>
      </c>
      <c r="K266" s="68">
        <v>10.9</v>
      </c>
      <c r="N266" s="23">
        <f t="shared" si="39"/>
        <v>5.3</v>
      </c>
      <c r="O266" s="23">
        <f t="shared" si="40"/>
        <v>3</v>
      </c>
      <c r="P266" s="17">
        <f t="shared" si="41"/>
        <v>10.1</v>
      </c>
      <c r="Q266" s="17">
        <f t="shared" si="42"/>
        <v>10.9</v>
      </c>
      <c r="R266" s="18">
        <v>10.1</v>
      </c>
      <c r="S266" s="18">
        <v>10.9</v>
      </c>
      <c r="T266" s="18">
        <v>5.3</v>
      </c>
      <c r="U266" s="56">
        <v>3</v>
      </c>
    </row>
    <row r="267" spans="1:21" x14ac:dyDescent="0.45">
      <c r="A267" s="49">
        <f t="shared" si="43"/>
        <v>2020</v>
      </c>
      <c r="B267" s="50">
        <f t="shared" si="37"/>
        <v>10</v>
      </c>
      <c r="C267" s="50">
        <f t="shared" si="38"/>
        <v>12</v>
      </c>
      <c r="D267" s="50">
        <f t="shared" si="44"/>
        <v>1</v>
      </c>
      <c r="E267" s="51">
        <f t="shared" si="45"/>
        <v>44116.041666666024</v>
      </c>
      <c r="F267" s="62">
        <v>4.3</v>
      </c>
      <c r="G267" s="71" t="s">
        <v>27</v>
      </c>
      <c r="H267" s="58">
        <v>3.3</v>
      </c>
      <c r="I267" s="66">
        <v>10.8</v>
      </c>
      <c r="J267" s="71" t="s">
        <v>27</v>
      </c>
      <c r="K267" s="68">
        <v>11.2</v>
      </c>
      <c r="N267" s="23">
        <f t="shared" si="39"/>
        <v>4.3</v>
      </c>
      <c r="O267" s="23">
        <f t="shared" si="40"/>
        <v>3.3</v>
      </c>
      <c r="P267" s="17">
        <f t="shared" si="41"/>
        <v>10.8</v>
      </c>
      <c r="Q267" s="17">
        <f t="shared" si="42"/>
        <v>11.2</v>
      </c>
      <c r="R267" s="18">
        <v>10.8</v>
      </c>
      <c r="S267" s="18">
        <v>11.2</v>
      </c>
      <c r="T267" s="18">
        <v>4.3</v>
      </c>
      <c r="U267" s="56">
        <v>3.3</v>
      </c>
    </row>
    <row r="268" spans="1:21" x14ac:dyDescent="0.45">
      <c r="A268" s="49">
        <f t="shared" si="43"/>
        <v>2020</v>
      </c>
      <c r="B268" s="50">
        <f t="shared" si="37"/>
        <v>10</v>
      </c>
      <c r="C268" s="50">
        <f t="shared" si="38"/>
        <v>12</v>
      </c>
      <c r="D268" s="50">
        <f t="shared" si="44"/>
        <v>2</v>
      </c>
      <c r="E268" s="51">
        <f t="shared" si="45"/>
        <v>44116.083333332688</v>
      </c>
      <c r="F268" s="62">
        <v>4.5</v>
      </c>
      <c r="G268" s="71" t="s">
        <v>27</v>
      </c>
      <c r="H268" s="58">
        <v>3.5</v>
      </c>
      <c r="I268" s="66">
        <v>10.7</v>
      </c>
      <c r="J268" s="71" t="s">
        <v>27</v>
      </c>
      <c r="K268" s="68">
        <v>11.4</v>
      </c>
      <c r="N268" s="23">
        <f t="shared" si="39"/>
        <v>4.5</v>
      </c>
      <c r="O268" s="23">
        <f t="shared" si="40"/>
        <v>3.5</v>
      </c>
      <c r="P268" s="17">
        <f t="shared" si="41"/>
        <v>10.7</v>
      </c>
      <c r="Q268" s="17">
        <f t="shared" si="42"/>
        <v>11.4</v>
      </c>
      <c r="R268" s="18">
        <v>10.7</v>
      </c>
      <c r="S268" s="18">
        <v>11.4</v>
      </c>
      <c r="T268" s="18">
        <v>4.5</v>
      </c>
      <c r="U268" s="56">
        <v>3.5</v>
      </c>
    </row>
    <row r="269" spans="1:21" x14ac:dyDescent="0.45">
      <c r="A269" s="49">
        <f t="shared" si="43"/>
        <v>2020</v>
      </c>
      <c r="B269" s="50">
        <f t="shared" si="37"/>
        <v>10</v>
      </c>
      <c r="C269" s="50">
        <f t="shared" si="38"/>
        <v>12</v>
      </c>
      <c r="D269" s="50">
        <f t="shared" si="44"/>
        <v>3</v>
      </c>
      <c r="E269" s="51">
        <f t="shared" si="45"/>
        <v>44116.124999999352</v>
      </c>
      <c r="F269" s="62">
        <v>1.6</v>
      </c>
      <c r="G269" s="71" t="s">
        <v>27</v>
      </c>
      <c r="H269" s="58">
        <v>3.4</v>
      </c>
      <c r="I269" s="66">
        <v>7</v>
      </c>
      <c r="J269" s="71" t="s">
        <v>27</v>
      </c>
      <c r="K269" s="68">
        <v>11.3</v>
      </c>
      <c r="N269" s="23">
        <f t="shared" si="39"/>
        <v>1.6</v>
      </c>
      <c r="O269" s="23">
        <f t="shared" si="40"/>
        <v>3.4</v>
      </c>
      <c r="P269" s="17">
        <f t="shared" si="41"/>
        <v>7</v>
      </c>
      <c r="Q269" s="17">
        <f t="shared" si="42"/>
        <v>11.3</v>
      </c>
      <c r="R269" s="18">
        <v>7</v>
      </c>
      <c r="S269" s="18">
        <v>11.3</v>
      </c>
      <c r="T269" s="18">
        <v>1.6</v>
      </c>
      <c r="U269" s="56">
        <v>3.4</v>
      </c>
    </row>
    <row r="270" spans="1:21" x14ac:dyDescent="0.45">
      <c r="A270" s="49">
        <f t="shared" si="43"/>
        <v>2020</v>
      </c>
      <c r="B270" s="50">
        <f t="shared" si="37"/>
        <v>10</v>
      </c>
      <c r="C270" s="50">
        <f t="shared" si="38"/>
        <v>12</v>
      </c>
      <c r="D270" s="50">
        <f t="shared" si="44"/>
        <v>4</v>
      </c>
      <c r="E270" s="51">
        <f t="shared" si="45"/>
        <v>44116.166666666017</v>
      </c>
      <c r="F270" s="62">
        <v>0.1</v>
      </c>
      <c r="G270" s="71" t="s">
        <v>27</v>
      </c>
      <c r="H270" s="58">
        <v>3.4</v>
      </c>
      <c r="I270" s="66">
        <v>5.2</v>
      </c>
      <c r="J270" s="71" t="s">
        <v>27</v>
      </c>
      <c r="K270" s="68">
        <v>11.4</v>
      </c>
      <c r="N270" s="23">
        <f t="shared" si="39"/>
        <v>0.1</v>
      </c>
      <c r="O270" s="23">
        <f t="shared" si="40"/>
        <v>3.4</v>
      </c>
      <c r="P270" s="17">
        <f t="shared" si="41"/>
        <v>5.2</v>
      </c>
      <c r="Q270" s="17">
        <f t="shared" si="42"/>
        <v>11.4</v>
      </c>
      <c r="R270" s="18">
        <v>5.2</v>
      </c>
      <c r="S270" s="18">
        <v>11.4</v>
      </c>
      <c r="T270" s="18">
        <v>0.1</v>
      </c>
      <c r="U270" s="56">
        <v>3.4</v>
      </c>
    </row>
    <row r="271" spans="1:21" x14ac:dyDescent="0.45">
      <c r="A271" s="49">
        <f t="shared" si="43"/>
        <v>2020</v>
      </c>
      <c r="B271" s="50">
        <f t="shared" si="37"/>
        <v>10</v>
      </c>
      <c r="C271" s="50">
        <f t="shared" si="38"/>
        <v>12</v>
      </c>
      <c r="D271" s="50">
        <f t="shared" si="44"/>
        <v>5</v>
      </c>
      <c r="E271" s="51">
        <f t="shared" si="45"/>
        <v>44116.208333332681</v>
      </c>
      <c r="F271" s="62">
        <v>4.3</v>
      </c>
      <c r="G271" s="71" t="s">
        <v>27</v>
      </c>
      <c r="H271" s="58">
        <v>3.6</v>
      </c>
      <c r="I271" s="66">
        <v>10</v>
      </c>
      <c r="J271" s="71" t="s">
        <v>27</v>
      </c>
      <c r="K271" s="68">
        <v>11.7</v>
      </c>
      <c r="N271" s="23">
        <f t="shared" si="39"/>
        <v>4.3</v>
      </c>
      <c r="O271" s="23">
        <f t="shared" si="40"/>
        <v>3.6</v>
      </c>
      <c r="P271" s="17">
        <f t="shared" si="41"/>
        <v>10</v>
      </c>
      <c r="Q271" s="17">
        <f t="shared" si="42"/>
        <v>11.7</v>
      </c>
      <c r="R271" s="18">
        <v>10</v>
      </c>
      <c r="S271" s="18">
        <v>11.7</v>
      </c>
      <c r="T271" s="18">
        <v>4.3</v>
      </c>
      <c r="U271" s="56">
        <v>3.6</v>
      </c>
    </row>
    <row r="272" spans="1:21" x14ac:dyDescent="0.45">
      <c r="A272" s="49">
        <f t="shared" si="43"/>
        <v>2020</v>
      </c>
      <c r="B272" s="50">
        <f t="shared" si="37"/>
        <v>10</v>
      </c>
      <c r="C272" s="50">
        <f t="shared" si="38"/>
        <v>12</v>
      </c>
      <c r="D272" s="50">
        <f t="shared" si="44"/>
        <v>6</v>
      </c>
      <c r="E272" s="51">
        <f t="shared" si="45"/>
        <v>44116.249999999345</v>
      </c>
      <c r="F272" s="62">
        <v>5</v>
      </c>
      <c r="G272" s="71" t="s">
        <v>27</v>
      </c>
      <c r="H272" s="58">
        <v>3.5</v>
      </c>
      <c r="I272" s="66">
        <v>25.6</v>
      </c>
      <c r="J272" s="71" t="s">
        <v>27</v>
      </c>
      <c r="K272" s="68">
        <v>10.199999999999999</v>
      </c>
      <c r="N272" s="23">
        <f t="shared" si="39"/>
        <v>5</v>
      </c>
      <c r="O272" s="23">
        <f t="shared" si="40"/>
        <v>3.5</v>
      </c>
      <c r="P272" s="17">
        <f t="shared" si="41"/>
        <v>25.6</v>
      </c>
      <c r="Q272" s="17">
        <f t="shared" si="42"/>
        <v>10.199999999999999</v>
      </c>
      <c r="R272" s="18">
        <v>25.6</v>
      </c>
      <c r="S272" s="18">
        <v>10.199999999999999</v>
      </c>
      <c r="T272" s="18">
        <v>5</v>
      </c>
      <c r="U272" s="56">
        <v>3.5</v>
      </c>
    </row>
    <row r="273" spans="1:21" x14ac:dyDescent="0.45">
      <c r="A273" s="49">
        <f t="shared" si="43"/>
        <v>2020</v>
      </c>
      <c r="B273" s="50">
        <f t="shared" si="37"/>
        <v>10</v>
      </c>
      <c r="C273" s="50">
        <f t="shared" si="38"/>
        <v>12</v>
      </c>
      <c r="D273" s="50">
        <f t="shared" si="44"/>
        <v>7</v>
      </c>
      <c r="E273" s="51">
        <f t="shared" si="45"/>
        <v>44116.291666666009</v>
      </c>
      <c r="F273" s="62">
        <v>3.9</v>
      </c>
      <c r="G273" s="71" t="s">
        <v>27</v>
      </c>
      <c r="H273" s="58">
        <v>3.5</v>
      </c>
      <c r="I273" s="66">
        <v>26</v>
      </c>
      <c r="J273" s="71" t="s">
        <v>27</v>
      </c>
      <c r="K273" s="68">
        <v>10.1</v>
      </c>
      <c r="N273" s="23">
        <f t="shared" si="39"/>
        <v>3.9</v>
      </c>
      <c r="O273" s="23">
        <f t="shared" si="40"/>
        <v>3.5</v>
      </c>
      <c r="P273" s="17">
        <f t="shared" si="41"/>
        <v>26</v>
      </c>
      <c r="Q273" s="17">
        <f t="shared" si="42"/>
        <v>10.1</v>
      </c>
      <c r="R273" s="18">
        <v>26</v>
      </c>
      <c r="S273" s="18">
        <v>10.1</v>
      </c>
      <c r="T273" s="18">
        <v>3.9</v>
      </c>
      <c r="U273" s="56">
        <v>3.5</v>
      </c>
    </row>
    <row r="274" spans="1:21" x14ac:dyDescent="0.45">
      <c r="A274" s="49">
        <f t="shared" si="43"/>
        <v>2020</v>
      </c>
      <c r="B274" s="50">
        <f t="shared" si="37"/>
        <v>10</v>
      </c>
      <c r="C274" s="50">
        <f t="shared" si="38"/>
        <v>12</v>
      </c>
      <c r="D274" s="50">
        <f t="shared" si="44"/>
        <v>8</v>
      </c>
      <c r="E274" s="51">
        <f t="shared" si="45"/>
        <v>44116.333333332674</v>
      </c>
      <c r="F274" s="62">
        <v>3.9</v>
      </c>
      <c r="G274" s="71" t="s">
        <v>27</v>
      </c>
      <c r="H274" s="58">
        <v>3.7</v>
      </c>
      <c r="I274" s="66">
        <v>9.4</v>
      </c>
      <c r="J274" s="71" t="s">
        <v>27</v>
      </c>
      <c r="K274" s="68">
        <v>10.4</v>
      </c>
      <c r="N274" s="23">
        <f t="shared" si="39"/>
        <v>3.9</v>
      </c>
      <c r="O274" s="23">
        <f t="shared" si="40"/>
        <v>3.7</v>
      </c>
      <c r="P274" s="17">
        <f t="shared" si="41"/>
        <v>9.4</v>
      </c>
      <c r="Q274" s="17">
        <f t="shared" si="42"/>
        <v>10.4</v>
      </c>
      <c r="R274" s="18">
        <v>9.4</v>
      </c>
      <c r="S274" s="18">
        <v>10.4</v>
      </c>
      <c r="T274" s="18">
        <v>3.9</v>
      </c>
      <c r="U274" s="56">
        <v>3.7</v>
      </c>
    </row>
    <row r="275" spans="1:21" x14ac:dyDescent="0.45">
      <c r="A275" s="49">
        <f t="shared" si="43"/>
        <v>2020</v>
      </c>
      <c r="B275" s="50">
        <f t="shared" si="37"/>
        <v>10</v>
      </c>
      <c r="C275" s="50">
        <f t="shared" si="38"/>
        <v>12</v>
      </c>
      <c r="D275" s="50">
        <f t="shared" si="44"/>
        <v>9</v>
      </c>
      <c r="E275" s="51">
        <f t="shared" si="45"/>
        <v>44116.374999999338</v>
      </c>
      <c r="F275" s="62">
        <v>5.2</v>
      </c>
      <c r="G275" s="71" t="s">
        <v>27</v>
      </c>
      <c r="H275" s="58">
        <v>3.8</v>
      </c>
      <c r="I275" s="66">
        <v>11.6</v>
      </c>
      <c r="J275" s="71" t="s">
        <v>27</v>
      </c>
      <c r="K275" s="68">
        <v>10.3</v>
      </c>
      <c r="N275" s="23">
        <f t="shared" si="39"/>
        <v>5.2</v>
      </c>
      <c r="O275" s="23">
        <f t="shared" si="40"/>
        <v>3.8</v>
      </c>
      <c r="P275" s="17">
        <f t="shared" si="41"/>
        <v>11.6</v>
      </c>
      <c r="Q275" s="17">
        <f t="shared" si="42"/>
        <v>10.3</v>
      </c>
      <c r="R275" s="18">
        <v>11.6</v>
      </c>
      <c r="S275" s="18">
        <v>10.3</v>
      </c>
      <c r="T275" s="18">
        <v>5.2</v>
      </c>
      <c r="U275" s="56">
        <v>3.8</v>
      </c>
    </row>
    <row r="276" spans="1:21" x14ac:dyDescent="0.45">
      <c r="A276" s="49">
        <f t="shared" si="43"/>
        <v>2020</v>
      </c>
      <c r="B276" s="50">
        <f t="shared" si="37"/>
        <v>10</v>
      </c>
      <c r="C276" s="50">
        <f t="shared" si="38"/>
        <v>12</v>
      </c>
      <c r="D276" s="50">
        <f t="shared" si="44"/>
        <v>10</v>
      </c>
      <c r="E276" s="51">
        <f t="shared" si="45"/>
        <v>44116.416666666002</v>
      </c>
      <c r="F276" s="62">
        <v>2.1</v>
      </c>
      <c r="G276" s="71" t="s">
        <v>27</v>
      </c>
      <c r="H276" s="58">
        <v>3.9</v>
      </c>
      <c r="I276" s="66">
        <v>10.1</v>
      </c>
      <c r="J276" s="71" t="s">
        <v>27</v>
      </c>
      <c r="K276" s="68">
        <v>10.3</v>
      </c>
      <c r="N276" s="23">
        <f t="shared" si="39"/>
        <v>2.1</v>
      </c>
      <c r="O276" s="23">
        <f t="shared" si="40"/>
        <v>3.9</v>
      </c>
      <c r="P276" s="17">
        <f t="shared" si="41"/>
        <v>10.1</v>
      </c>
      <c r="Q276" s="17">
        <f t="shared" si="42"/>
        <v>10.3</v>
      </c>
      <c r="R276" s="18">
        <v>10.1</v>
      </c>
      <c r="S276" s="18">
        <v>10.3</v>
      </c>
      <c r="T276" s="18">
        <v>2.1</v>
      </c>
      <c r="U276" s="56">
        <v>3.9</v>
      </c>
    </row>
    <row r="277" spans="1:21" x14ac:dyDescent="0.45">
      <c r="A277" s="49">
        <f t="shared" si="43"/>
        <v>2020</v>
      </c>
      <c r="B277" s="50">
        <f t="shared" si="37"/>
        <v>10</v>
      </c>
      <c r="C277" s="50">
        <f t="shared" si="38"/>
        <v>12</v>
      </c>
      <c r="D277" s="50">
        <f t="shared" si="44"/>
        <v>11</v>
      </c>
      <c r="E277" s="51">
        <f t="shared" si="45"/>
        <v>44116.458333332666</v>
      </c>
      <c r="F277" s="62">
        <v>7.6</v>
      </c>
      <c r="G277" s="71" t="s">
        <v>27</v>
      </c>
      <c r="H277" s="58">
        <v>4.0999999999999996</v>
      </c>
      <c r="I277" s="66">
        <v>12.8</v>
      </c>
      <c r="J277" s="71" t="s">
        <v>27</v>
      </c>
      <c r="K277" s="68">
        <v>10.6</v>
      </c>
      <c r="N277" s="23">
        <f t="shared" si="39"/>
        <v>7.6</v>
      </c>
      <c r="O277" s="23">
        <f t="shared" si="40"/>
        <v>4.0999999999999996</v>
      </c>
      <c r="P277" s="17">
        <f t="shared" si="41"/>
        <v>12.8</v>
      </c>
      <c r="Q277" s="17">
        <f t="shared" si="42"/>
        <v>10.6</v>
      </c>
      <c r="R277" s="18">
        <v>12.8</v>
      </c>
      <c r="S277" s="18">
        <v>10.6</v>
      </c>
      <c r="T277" s="18">
        <v>7.6</v>
      </c>
      <c r="U277" s="56">
        <v>4.0999999999999996</v>
      </c>
    </row>
    <row r="278" spans="1:21" x14ac:dyDescent="0.45">
      <c r="A278" s="49">
        <f t="shared" si="43"/>
        <v>2020</v>
      </c>
      <c r="B278" s="50">
        <f t="shared" si="37"/>
        <v>10</v>
      </c>
      <c r="C278" s="50">
        <f t="shared" si="38"/>
        <v>12</v>
      </c>
      <c r="D278" s="50">
        <f t="shared" si="44"/>
        <v>12</v>
      </c>
      <c r="E278" s="51">
        <f t="shared" si="45"/>
        <v>44116.499999999331</v>
      </c>
      <c r="F278" s="62">
        <v>5.4</v>
      </c>
      <c r="G278" s="71" t="s">
        <v>27</v>
      </c>
      <c r="H278" s="58">
        <v>4.3</v>
      </c>
      <c r="I278" s="66">
        <v>18.5</v>
      </c>
      <c r="J278" s="71" t="s">
        <v>27</v>
      </c>
      <c r="K278" s="68">
        <v>11.2</v>
      </c>
      <c r="N278" s="23">
        <f t="shared" si="39"/>
        <v>5.4</v>
      </c>
      <c r="O278" s="23">
        <f t="shared" si="40"/>
        <v>4.3</v>
      </c>
      <c r="P278" s="17">
        <f t="shared" si="41"/>
        <v>18.5</v>
      </c>
      <c r="Q278" s="17">
        <f t="shared" si="42"/>
        <v>11.2</v>
      </c>
      <c r="R278" s="18">
        <v>18.5</v>
      </c>
      <c r="S278" s="18">
        <v>11.2</v>
      </c>
      <c r="T278" s="18">
        <v>5.4</v>
      </c>
      <c r="U278" s="56">
        <v>4.3</v>
      </c>
    </row>
    <row r="279" spans="1:21" x14ac:dyDescent="0.45">
      <c r="A279" s="49">
        <f t="shared" si="43"/>
        <v>2020</v>
      </c>
      <c r="B279" s="50">
        <f t="shared" si="37"/>
        <v>10</v>
      </c>
      <c r="C279" s="50">
        <f t="shared" si="38"/>
        <v>12</v>
      </c>
      <c r="D279" s="50">
        <f t="shared" si="44"/>
        <v>13</v>
      </c>
      <c r="E279" s="51">
        <f t="shared" si="45"/>
        <v>44116.541666665995</v>
      </c>
      <c r="F279" s="62">
        <v>5.9</v>
      </c>
      <c r="G279" s="71" t="s">
        <v>27</v>
      </c>
      <c r="H279" s="58">
        <v>4.4000000000000004</v>
      </c>
      <c r="I279" s="66">
        <v>13.9</v>
      </c>
      <c r="J279" s="71" t="s">
        <v>27</v>
      </c>
      <c r="K279" s="68">
        <v>11.6</v>
      </c>
      <c r="N279" s="23">
        <f t="shared" si="39"/>
        <v>5.9</v>
      </c>
      <c r="O279" s="23">
        <f t="shared" si="40"/>
        <v>4.4000000000000004</v>
      </c>
      <c r="P279" s="17">
        <f t="shared" si="41"/>
        <v>13.9</v>
      </c>
      <c r="Q279" s="17">
        <f t="shared" si="42"/>
        <v>11.6</v>
      </c>
      <c r="R279" s="18">
        <v>13.9</v>
      </c>
      <c r="S279" s="18">
        <v>11.6</v>
      </c>
      <c r="T279" s="18">
        <v>5.9</v>
      </c>
      <c r="U279" s="56">
        <v>4.4000000000000004</v>
      </c>
    </row>
    <row r="280" spans="1:21" x14ac:dyDescent="0.45">
      <c r="A280" s="49">
        <f t="shared" si="43"/>
        <v>2020</v>
      </c>
      <c r="B280" s="50">
        <f t="shared" si="37"/>
        <v>10</v>
      </c>
      <c r="C280" s="50">
        <f t="shared" si="38"/>
        <v>12</v>
      </c>
      <c r="D280" s="50">
        <f t="shared" si="44"/>
        <v>14</v>
      </c>
      <c r="E280" s="51">
        <f t="shared" si="45"/>
        <v>44116.583333332659</v>
      </c>
      <c r="F280" s="62">
        <v>7</v>
      </c>
      <c r="G280" s="71" t="s">
        <v>27</v>
      </c>
      <c r="H280" s="66">
        <v>4.5</v>
      </c>
      <c r="I280" s="66">
        <v>13.8</v>
      </c>
      <c r="J280" s="71" t="s">
        <v>27</v>
      </c>
      <c r="K280" s="66">
        <v>11.8</v>
      </c>
      <c r="N280" s="23">
        <f t="shared" si="39"/>
        <v>7</v>
      </c>
      <c r="O280" s="23">
        <f t="shared" si="40"/>
        <v>4.5</v>
      </c>
      <c r="P280" s="17">
        <f t="shared" si="41"/>
        <v>13.8</v>
      </c>
      <c r="Q280" s="17">
        <f t="shared" si="42"/>
        <v>11.8</v>
      </c>
      <c r="R280" s="18">
        <v>13.8</v>
      </c>
      <c r="S280" s="18">
        <v>11.8</v>
      </c>
      <c r="T280" s="18">
        <v>7</v>
      </c>
      <c r="U280" s="56">
        <v>4.5</v>
      </c>
    </row>
    <row r="281" spans="1:21" x14ac:dyDescent="0.45">
      <c r="A281" s="49">
        <f t="shared" si="43"/>
        <v>2020</v>
      </c>
      <c r="B281" s="50">
        <f t="shared" si="37"/>
        <v>10</v>
      </c>
      <c r="C281" s="50">
        <f t="shared" si="38"/>
        <v>12</v>
      </c>
      <c r="D281" s="50">
        <f t="shared" si="44"/>
        <v>15</v>
      </c>
      <c r="E281" s="51">
        <f t="shared" si="45"/>
        <v>44116.624999999323</v>
      </c>
      <c r="F281" s="62">
        <v>8.8000000000000007</v>
      </c>
      <c r="G281" s="71" t="s">
        <v>27</v>
      </c>
      <c r="H281" s="58">
        <v>4.7</v>
      </c>
      <c r="I281" s="66">
        <v>16.600000000000001</v>
      </c>
      <c r="J281" s="71" t="s">
        <v>27</v>
      </c>
      <c r="K281" s="68">
        <v>12.2</v>
      </c>
      <c r="N281" s="23">
        <f t="shared" si="39"/>
        <v>8.8000000000000007</v>
      </c>
      <c r="O281" s="23">
        <f t="shared" si="40"/>
        <v>4.7</v>
      </c>
      <c r="P281" s="17">
        <f t="shared" si="41"/>
        <v>16.600000000000001</v>
      </c>
      <c r="Q281" s="17">
        <f t="shared" si="42"/>
        <v>12.2</v>
      </c>
      <c r="R281" s="18">
        <v>16.600000000000001</v>
      </c>
      <c r="S281" s="18">
        <v>12.2</v>
      </c>
      <c r="T281" s="18">
        <v>8.8000000000000007</v>
      </c>
      <c r="U281" s="56">
        <v>4.7</v>
      </c>
    </row>
    <row r="282" spans="1:21" x14ac:dyDescent="0.45">
      <c r="A282" s="49">
        <f t="shared" si="43"/>
        <v>2020</v>
      </c>
      <c r="B282" s="50">
        <f t="shared" si="37"/>
        <v>10</v>
      </c>
      <c r="C282" s="50">
        <f t="shared" si="38"/>
        <v>12</v>
      </c>
      <c r="D282" s="50">
        <f t="shared" si="44"/>
        <v>16</v>
      </c>
      <c r="E282" s="51">
        <f t="shared" si="45"/>
        <v>44116.666666665988</v>
      </c>
      <c r="F282" s="62">
        <v>5.6</v>
      </c>
      <c r="G282" s="71" t="s">
        <v>27</v>
      </c>
      <c r="H282" s="58">
        <v>4.8</v>
      </c>
      <c r="I282" s="66">
        <v>30.6</v>
      </c>
      <c r="J282" s="71" t="s">
        <v>27</v>
      </c>
      <c r="K282" s="68">
        <v>13.2</v>
      </c>
      <c r="N282" s="23">
        <f t="shared" si="39"/>
        <v>5.6</v>
      </c>
      <c r="O282" s="23">
        <f t="shared" si="40"/>
        <v>4.8</v>
      </c>
      <c r="P282" s="17">
        <f t="shared" si="41"/>
        <v>30.6</v>
      </c>
      <c r="Q282" s="17">
        <f t="shared" si="42"/>
        <v>13.2</v>
      </c>
      <c r="R282" s="18">
        <v>30.6</v>
      </c>
      <c r="S282" s="18">
        <v>13.2</v>
      </c>
      <c r="T282" s="18">
        <v>5.6</v>
      </c>
      <c r="U282" s="56">
        <v>4.8</v>
      </c>
    </row>
    <row r="283" spans="1:21" x14ac:dyDescent="0.45">
      <c r="A283" s="49">
        <f t="shared" si="43"/>
        <v>2020</v>
      </c>
      <c r="B283" s="50">
        <f t="shared" ref="B283:B346" si="46">B282</f>
        <v>10</v>
      </c>
      <c r="C283" s="50">
        <f t="shared" ref="C283:C346" si="47">C259+1</f>
        <v>12</v>
      </c>
      <c r="D283" s="50">
        <f t="shared" si="44"/>
        <v>17</v>
      </c>
      <c r="E283" s="51">
        <f t="shared" si="45"/>
        <v>44116.708333332652</v>
      </c>
      <c r="F283" s="62">
        <v>-0.3</v>
      </c>
      <c r="G283" s="71" t="s">
        <v>27</v>
      </c>
      <c r="H283" s="58">
        <v>4.4000000000000004</v>
      </c>
      <c r="I283" s="66">
        <v>10.1</v>
      </c>
      <c r="J283" s="71" t="s">
        <v>27</v>
      </c>
      <c r="K283" s="68">
        <v>13.1</v>
      </c>
      <c r="N283" s="23">
        <f t="shared" si="39"/>
        <v>-0.3</v>
      </c>
      <c r="O283" s="23">
        <f t="shared" si="40"/>
        <v>4.4000000000000004</v>
      </c>
      <c r="P283" s="17">
        <f t="shared" si="41"/>
        <v>10.1</v>
      </c>
      <c r="Q283" s="17">
        <f t="shared" si="42"/>
        <v>13.1</v>
      </c>
      <c r="R283" s="18">
        <v>10.1</v>
      </c>
      <c r="S283" s="18">
        <v>13.1</v>
      </c>
      <c r="T283" s="18">
        <v>-0.3</v>
      </c>
      <c r="U283" s="56">
        <v>4.4000000000000004</v>
      </c>
    </row>
    <row r="284" spans="1:21" x14ac:dyDescent="0.45">
      <c r="A284" s="49">
        <f t="shared" si="43"/>
        <v>2020</v>
      </c>
      <c r="B284" s="50">
        <f t="shared" si="46"/>
        <v>10</v>
      </c>
      <c r="C284" s="50">
        <f t="shared" si="47"/>
        <v>12</v>
      </c>
      <c r="D284" s="50">
        <f t="shared" si="44"/>
        <v>18</v>
      </c>
      <c r="E284" s="51">
        <f t="shared" si="45"/>
        <v>44116.749999999316</v>
      </c>
      <c r="F284" s="62">
        <v>5</v>
      </c>
      <c r="G284" s="71" t="s">
        <v>27</v>
      </c>
      <c r="H284" s="58">
        <v>4.5</v>
      </c>
      <c r="I284" s="66">
        <v>18.100000000000001</v>
      </c>
      <c r="J284" s="71" t="s">
        <v>27</v>
      </c>
      <c r="K284" s="68">
        <v>13.5</v>
      </c>
      <c r="N284" s="23">
        <f t="shared" si="39"/>
        <v>5</v>
      </c>
      <c r="O284" s="23">
        <f t="shared" si="40"/>
        <v>4.5</v>
      </c>
      <c r="P284" s="17">
        <f t="shared" si="41"/>
        <v>18.100000000000001</v>
      </c>
      <c r="Q284" s="17">
        <f t="shared" si="42"/>
        <v>13.5</v>
      </c>
      <c r="R284" s="18">
        <v>18.100000000000001</v>
      </c>
      <c r="S284" s="18">
        <v>13.5</v>
      </c>
      <c r="T284" s="18">
        <v>5</v>
      </c>
      <c r="U284" s="56">
        <v>4.5</v>
      </c>
    </row>
    <row r="285" spans="1:21" x14ac:dyDescent="0.45">
      <c r="A285" s="49">
        <f t="shared" si="43"/>
        <v>2020</v>
      </c>
      <c r="B285" s="50">
        <f t="shared" si="46"/>
        <v>10</v>
      </c>
      <c r="C285" s="50">
        <f t="shared" si="47"/>
        <v>12</v>
      </c>
      <c r="D285" s="50">
        <f t="shared" si="44"/>
        <v>19</v>
      </c>
      <c r="E285" s="51">
        <f t="shared" si="45"/>
        <v>44116.79166666598</v>
      </c>
      <c r="F285" s="62">
        <v>4.5999999999999996</v>
      </c>
      <c r="G285" s="71" t="s">
        <v>27</v>
      </c>
      <c r="H285" s="58">
        <v>4.4000000000000004</v>
      </c>
      <c r="I285" s="66">
        <v>14.5</v>
      </c>
      <c r="J285" s="71" t="s">
        <v>27</v>
      </c>
      <c r="K285" s="68">
        <v>13.6</v>
      </c>
      <c r="N285" s="23">
        <f t="shared" si="39"/>
        <v>4.5999999999999996</v>
      </c>
      <c r="O285" s="23">
        <f t="shared" si="40"/>
        <v>4.4000000000000004</v>
      </c>
      <c r="P285" s="17">
        <f t="shared" si="41"/>
        <v>14.5</v>
      </c>
      <c r="Q285" s="17">
        <f t="shared" si="42"/>
        <v>13.6</v>
      </c>
      <c r="R285" s="18">
        <v>14.5</v>
      </c>
      <c r="S285" s="18">
        <v>13.6</v>
      </c>
      <c r="T285" s="18">
        <v>4.5999999999999996</v>
      </c>
      <c r="U285" s="56">
        <v>4.4000000000000004</v>
      </c>
    </row>
    <row r="286" spans="1:21" x14ac:dyDescent="0.45">
      <c r="A286" s="49">
        <f t="shared" si="43"/>
        <v>2020</v>
      </c>
      <c r="B286" s="50">
        <f t="shared" si="46"/>
        <v>10</v>
      </c>
      <c r="C286" s="50">
        <f t="shared" si="47"/>
        <v>12</v>
      </c>
      <c r="D286" s="50">
        <f t="shared" si="44"/>
        <v>20</v>
      </c>
      <c r="E286" s="51">
        <f t="shared" si="45"/>
        <v>44116.833333332645</v>
      </c>
      <c r="F286" s="62">
        <v>9.8000000000000007</v>
      </c>
      <c r="G286" s="71" t="s">
        <v>27</v>
      </c>
      <c r="H286" s="58">
        <v>4.4000000000000004</v>
      </c>
      <c r="I286" s="66">
        <v>14.1</v>
      </c>
      <c r="J286" s="71" t="s">
        <v>27</v>
      </c>
      <c r="K286" s="68">
        <v>13.2</v>
      </c>
      <c r="N286" s="23">
        <f t="shared" si="39"/>
        <v>9.8000000000000007</v>
      </c>
      <c r="O286" s="23">
        <f t="shared" si="40"/>
        <v>4.4000000000000004</v>
      </c>
      <c r="P286" s="17">
        <f t="shared" si="41"/>
        <v>14.1</v>
      </c>
      <c r="Q286" s="17">
        <f t="shared" si="42"/>
        <v>13.2</v>
      </c>
      <c r="R286" s="18">
        <v>14.1</v>
      </c>
      <c r="S286" s="18">
        <v>13.2</v>
      </c>
      <c r="T286" s="18">
        <v>9.8000000000000007</v>
      </c>
      <c r="U286" s="56">
        <v>4.4000000000000004</v>
      </c>
    </row>
    <row r="287" spans="1:21" x14ac:dyDescent="0.45">
      <c r="A287" s="49">
        <f t="shared" si="43"/>
        <v>2020</v>
      </c>
      <c r="B287" s="50">
        <f t="shared" si="46"/>
        <v>10</v>
      </c>
      <c r="C287" s="50">
        <f t="shared" si="47"/>
        <v>12</v>
      </c>
      <c r="D287" s="50">
        <f t="shared" si="44"/>
        <v>21</v>
      </c>
      <c r="E287" s="51">
        <f t="shared" si="45"/>
        <v>44116.874999999309</v>
      </c>
      <c r="F287" s="62">
        <v>5.4</v>
      </c>
      <c r="G287" s="71" t="s">
        <v>27</v>
      </c>
      <c r="H287" s="58">
        <v>4.5999999999999996</v>
      </c>
      <c r="I287" s="66">
        <v>8.6</v>
      </c>
      <c r="J287" s="71" t="s">
        <v>27</v>
      </c>
      <c r="K287" s="68">
        <v>13.3</v>
      </c>
      <c r="N287" s="23">
        <f t="shared" si="39"/>
        <v>5.4</v>
      </c>
      <c r="O287" s="23">
        <f t="shared" si="40"/>
        <v>4.5999999999999996</v>
      </c>
      <c r="P287" s="17">
        <f t="shared" si="41"/>
        <v>8.6</v>
      </c>
      <c r="Q287" s="17">
        <f t="shared" si="42"/>
        <v>13.3</v>
      </c>
      <c r="R287" s="18">
        <v>8.6</v>
      </c>
      <c r="S287" s="18">
        <v>13.3</v>
      </c>
      <c r="T287" s="18">
        <v>5.4</v>
      </c>
      <c r="U287" s="56">
        <v>4.5999999999999996</v>
      </c>
    </row>
    <row r="288" spans="1:21" x14ac:dyDescent="0.45">
      <c r="A288" s="49">
        <f t="shared" si="43"/>
        <v>2020</v>
      </c>
      <c r="B288" s="50">
        <f t="shared" si="46"/>
        <v>10</v>
      </c>
      <c r="C288" s="50">
        <f t="shared" si="47"/>
        <v>12</v>
      </c>
      <c r="D288" s="50">
        <f t="shared" si="44"/>
        <v>22</v>
      </c>
      <c r="E288" s="51">
        <f t="shared" si="45"/>
        <v>44116.916666665973</v>
      </c>
      <c r="F288" s="62">
        <v>7.7</v>
      </c>
      <c r="G288" s="71" t="s">
        <v>27</v>
      </c>
      <c r="H288" s="58">
        <v>4.7</v>
      </c>
      <c r="I288" s="66">
        <v>9.1</v>
      </c>
      <c r="J288" s="71" t="s">
        <v>27</v>
      </c>
      <c r="K288" s="68">
        <v>13.3</v>
      </c>
      <c r="N288" s="23">
        <f t="shared" si="39"/>
        <v>7.7</v>
      </c>
      <c r="O288" s="23">
        <f t="shared" si="40"/>
        <v>4.7</v>
      </c>
      <c r="P288" s="17">
        <f t="shared" si="41"/>
        <v>9.1</v>
      </c>
      <c r="Q288" s="17">
        <f t="shared" si="42"/>
        <v>13.3</v>
      </c>
      <c r="R288" s="18">
        <v>9.1</v>
      </c>
      <c r="S288" s="18">
        <v>13.3</v>
      </c>
      <c r="T288" s="18">
        <v>7.7</v>
      </c>
      <c r="U288" s="56">
        <v>4.7</v>
      </c>
    </row>
    <row r="289" spans="1:21" x14ac:dyDescent="0.45">
      <c r="A289" s="49">
        <f t="shared" si="43"/>
        <v>2020</v>
      </c>
      <c r="B289" s="50">
        <f t="shared" si="46"/>
        <v>10</v>
      </c>
      <c r="C289" s="50">
        <f t="shared" si="47"/>
        <v>12</v>
      </c>
      <c r="D289" s="50">
        <f t="shared" si="44"/>
        <v>23</v>
      </c>
      <c r="E289" s="51">
        <f t="shared" si="45"/>
        <v>44116.958333332637</v>
      </c>
      <c r="F289" s="62">
        <v>6.3</v>
      </c>
      <c r="G289" s="71" t="s">
        <v>27</v>
      </c>
      <c r="H289" s="58">
        <v>4.9000000000000004</v>
      </c>
      <c r="I289" s="66">
        <v>7.1</v>
      </c>
      <c r="J289" s="71" t="s">
        <v>27</v>
      </c>
      <c r="K289" s="68">
        <v>13.3</v>
      </c>
      <c r="N289" s="23">
        <f t="shared" si="39"/>
        <v>6.3</v>
      </c>
      <c r="O289" s="23">
        <f t="shared" si="40"/>
        <v>4.9000000000000004</v>
      </c>
      <c r="P289" s="17">
        <f t="shared" si="41"/>
        <v>7.1</v>
      </c>
      <c r="Q289" s="17">
        <f t="shared" si="42"/>
        <v>13.3</v>
      </c>
      <c r="R289" s="18">
        <v>7.1</v>
      </c>
      <c r="S289" s="18">
        <v>13.3</v>
      </c>
      <c r="T289" s="18">
        <v>6.3</v>
      </c>
      <c r="U289" s="56">
        <v>4.9000000000000004</v>
      </c>
    </row>
    <row r="290" spans="1:21" x14ac:dyDescent="0.45">
      <c r="A290" s="49">
        <f t="shared" si="43"/>
        <v>2020</v>
      </c>
      <c r="B290" s="50">
        <f t="shared" si="46"/>
        <v>10</v>
      </c>
      <c r="C290" s="50">
        <f t="shared" si="47"/>
        <v>13</v>
      </c>
      <c r="D290" s="50">
        <f t="shared" si="44"/>
        <v>0</v>
      </c>
      <c r="E290" s="51">
        <f t="shared" si="45"/>
        <v>44116.999999999302</v>
      </c>
      <c r="F290" s="62">
        <v>9.3000000000000007</v>
      </c>
      <c r="G290" s="71" t="s">
        <v>27</v>
      </c>
      <c r="H290" s="58">
        <v>5</v>
      </c>
      <c r="I290" s="66">
        <v>9.6999999999999993</v>
      </c>
      <c r="J290" s="71" t="s">
        <v>27</v>
      </c>
      <c r="K290" s="68">
        <v>13.3</v>
      </c>
      <c r="N290" s="23">
        <f t="shared" si="39"/>
        <v>9.3000000000000007</v>
      </c>
      <c r="O290" s="23">
        <f t="shared" si="40"/>
        <v>5</v>
      </c>
      <c r="P290" s="17">
        <f t="shared" si="41"/>
        <v>9.6999999999999993</v>
      </c>
      <c r="Q290" s="17">
        <f t="shared" si="42"/>
        <v>13.3</v>
      </c>
      <c r="R290" s="18">
        <v>9.6999999999999993</v>
      </c>
      <c r="S290" s="18">
        <v>13.3</v>
      </c>
      <c r="T290" s="18">
        <v>9.3000000000000007</v>
      </c>
      <c r="U290" s="56">
        <v>5</v>
      </c>
    </row>
    <row r="291" spans="1:21" x14ac:dyDescent="0.45">
      <c r="A291" s="49">
        <f t="shared" si="43"/>
        <v>2020</v>
      </c>
      <c r="B291" s="50">
        <f t="shared" si="46"/>
        <v>10</v>
      </c>
      <c r="C291" s="50">
        <f t="shared" si="47"/>
        <v>13</v>
      </c>
      <c r="D291" s="50">
        <f t="shared" si="44"/>
        <v>1</v>
      </c>
      <c r="E291" s="51">
        <f t="shared" si="45"/>
        <v>44117.041666665966</v>
      </c>
      <c r="F291" s="62">
        <v>9.4</v>
      </c>
      <c r="G291" s="71" t="s">
        <v>27</v>
      </c>
      <c r="H291" s="58">
        <v>5.2</v>
      </c>
      <c r="I291" s="66">
        <v>10.3</v>
      </c>
      <c r="J291" s="71" t="s">
        <v>27</v>
      </c>
      <c r="K291" s="68">
        <v>13.2</v>
      </c>
      <c r="N291" s="23">
        <f t="shared" si="39"/>
        <v>9.4</v>
      </c>
      <c r="O291" s="23">
        <f t="shared" si="40"/>
        <v>5.2</v>
      </c>
      <c r="P291" s="17">
        <f t="shared" si="41"/>
        <v>10.3</v>
      </c>
      <c r="Q291" s="17">
        <f t="shared" si="42"/>
        <v>13.2</v>
      </c>
      <c r="R291" s="18">
        <v>10.3</v>
      </c>
      <c r="S291" s="18">
        <v>13.2</v>
      </c>
      <c r="T291" s="18">
        <v>9.4</v>
      </c>
      <c r="U291" s="56">
        <v>5.2</v>
      </c>
    </row>
    <row r="292" spans="1:21" x14ac:dyDescent="0.45">
      <c r="A292" s="49">
        <f t="shared" si="43"/>
        <v>2020</v>
      </c>
      <c r="B292" s="50">
        <f t="shared" si="46"/>
        <v>10</v>
      </c>
      <c r="C292" s="50">
        <f t="shared" si="47"/>
        <v>13</v>
      </c>
      <c r="D292" s="50">
        <f t="shared" si="44"/>
        <v>2</v>
      </c>
      <c r="E292" s="51">
        <f t="shared" si="45"/>
        <v>44117.08333333263</v>
      </c>
      <c r="F292" s="62">
        <v>6</v>
      </c>
      <c r="G292" s="71" t="s">
        <v>27</v>
      </c>
      <c r="H292" s="58">
        <v>5.3</v>
      </c>
      <c r="I292" s="66">
        <v>7.6</v>
      </c>
      <c r="J292" s="71" t="s">
        <v>27</v>
      </c>
      <c r="K292" s="68">
        <v>13</v>
      </c>
      <c r="N292" s="23">
        <f t="shared" si="39"/>
        <v>6</v>
      </c>
      <c r="O292" s="23">
        <f t="shared" si="40"/>
        <v>5.3</v>
      </c>
      <c r="P292" s="17">
        <f t="shared" si="41"/>
        <v>7.6</v>
      </c>
      <c r="Q292" s="17">
        <f t="shared" si="42"/>
        <v>13</v>
      </c>
      <c r="R292" s="18">
        <v>7.6</v>
      </c>
      <c r="S292" s="18">
        <v>13</v>
      </c>
      <c r="T292" s="18">
        <v>6</v>
      </c>
      <c r="U292" s="56">
        <v>5.3</v>
      </c>
    </row>
    <row r="293" spans="1:21" x14ac:dyDescent="0.45">
      <c r="A293" s="49">
        <f t="shared" si="43"/>
        <v>2020</v>
      </c>
      <c r="B293" s="50">
        <f t="shared" si="46"/>
        <v>10</v>
      </c>
      <c r="C293" s="50">
        <f t="shared" si="47"/>
        <v>13</v>
      </c>
      <c r="D293" s="50">
        <f t="shared" si="44"/>
        <v>3</v>
      </c>
      <c r="E293" s="51">
        <f t="shared" si="45"/>
        <v>44117.124999999294</v>
      </c>
      <c r="F293" s="62">
        <v>7.4</v>
      </c>
      <c r="G293" s="71" t="s">
        <v>27</v>
      </c>
      <c r="H293" s="66">
        <v>5.5</v>
      </c>
      <c r="I293" s="66">
        <v>7.6</v>
      </c>
      <c r="J293" s="71" t="s">
        <v>27</v>
      </c>
      <c r="K293" s="66">
        <v>13</v>
      </c>
      <c r="N293" s="23">
        <f t="shared" si="39"/>
        <v>7.4</v>
      </c>
      <c r="O293" s="23">
        <f t="shared" si="40"/>
        <v>5.5</v>
      </c>
      <c r="P293" s="17">
        <f t="shared" si="41"/>
        <v>7.6</v>
      </c>
      <c r="Q293" s="17">
        <f t="shared" si="42"/>
        <v>13</v>
      </c>
      <c r="R293" s="18">
        <v>7.6</v>
      </c>
      <c r="S293" s="18">
        <v>13</v>
      </c>
      <c r="T293" s="18">
        <v>7.4</v>
      </c>
      <c r="U293" s="56">
        <v>5.5</v>
      </c>
    </row>
    <row r="294" spans="1:21" x14ac:dyDescent="0.45">
      <c r="A294" s="49">
        <f t="shared" si="43"/>
        <v>2020</v>
      </c>
      <c r="B294" s="50">
        <f t="shared" si="46"/>
        <v>10</v>
      </c>
      <c r="C294" s="50">
        <f t="shared" si="47"/>
        <v>13</v>
      </c>
      <c r="D294" s="50">
        <f t="shared" si="44"/>
        <v>4</v>
      </c>
      <c r="E294" s="51">
        <f t="shared" si="45"/>
        <v>44117.166666665958</v>
      </c>
      <c r="F294" s="62">
        <v>6.5</v>
      </c>
      <c r="G294" s="71" t="s">
        <v>27</v>
      </c>
      <c r="H294" s="58">
        <v>5.8</v>
      </c>
      <c r="I294" s="66">
        <v>9.5</v>
      </c>
      <c r="J294" s="71" t="s">
        <v>27</v>
      </c>
      <c r="K294" s="68">
        <v>13.2</v>
      </c>
      <c r="N294" s="23">
        <f t="shared" si="39"/>
        <v>6.5</v>
      </c>
      <c r="O294" s="23">
        <f t="shared" si="40"/>
        <v>5.8</v>
      </c>
      <c r="P294" s="17">
        <f t="shared" si="41"/>
        <v>9.5</v>
      </c>
      <c r="Q294" s="17">
        <f t="shared" si="42"/>
        <v>13.2</v>
      </c>
      <c r="R294" s="18">
        <v>9.5</v>
      </c>
      <c r="S294" s="18">
        <v>13.2</v>
      </c>
      <c r="T294" s="18">
        <v>6.5</v>
      </c>
      <c r="U294" s="56">
        <v>5.8</v>
      </c>
    </row>
    <row r="295" spans="1:21" x14ac:dyDescent="0.45">
      <c r="A295" s="49">
        <f t="shared" si="43"/>
        <v>2020</v>
      </c>
      <c r="B295" s="50">
        <f t="shared" si="46"/>
        <v>10</v>
      </c>
      <c r="C295" s="50">
        <f t="shared" si="47"/>
        <v>13</v>
      </c>
      <c r="D295" s="50">
        <f t="shared" si="44"/>
        <v>5</v>
      </c>
      <c r="E295" s="51">
        <f t="shared" si="45"/>
        <v>44117.208333332623</v>
      </c>
      <c r="F295" s="62">
        <v>5.7</v>
      </c>
      <c r="G295" s="71" t="s">
        <v>27</v>
      </c>
      <c r="H295" s="58">
        <v>5.8</v>
      </c>
      <c r="I295" s="66">
        <v>7.1</v>
      </c>
      <c r="J295" s="71" t="s">
        <v>27</v>
      </c>
      <c r="K295" s="68">
        <v>13.1</v>
      </c>
      <c r="N295" s="23">
        <f t="shared" si="39"/>
        <v>5.7</v>
      </c>
      <c r="O295" s="23">
        <f t="shared" si="40"/>
        <v>5.8</v>
      </c>
      <c r="P295" s="17">
        <f t="shared" si="41"/>
        <v>7.1</v>
      </c>
      <c r="Q295" s="17">
        <f t="shared" si="42"/>
        <v>13.1</v>
      </c>
      <c r="R295" s="18">
        <v>7.1</v>
      </c>
      <c r="S295" s="18">
        <v>13.1</v>
      </c>
      <c r="T295" s="18">
        <v>5.7</v>
      </c>
      <c r="U295" s="56">
        <v>5.8</v>
      </c>
    </row>
    <row r="296" spans="1:21" x14ac:dyDescent="0.45">
      <c r="A296" s="49">
        <f t="shared" si="43"/>
        <v>2020</v>
      </c>
      <c r="B296" s="50">
        <f t="shared" si="46"/>
        <v>10</v>
      </c>
      <c r="C296" s="50">
        <f t="shared" si="47"/>
        <v>13</v>
      </c>
      <c r="D296" s="50">
        <f t="shared" si="44"/>
        <v>6</v>
      </c>
      <c r="E296" s="51">
        <f t="shared" si="45"/>
        <v>44117.249999999287</v>
      </c>
      <c r="F296" s="62">
        <v>10.6</v>
      </c>
      <c r="G296" s="71" t="s">
        <v>27</v>
      </c>
      <c r="H296" s="58">
        <v>6.1</v>
      </c>
      <c r="I296" s="66">
        <v>12</v>
      </c>
      <c r="J296" s="71" t="s">
        <v>27</v>
      </c>
      <c r="K296" s="68">
        <v>12.5</v>
      </c>
      <c r="N296" s="23">
        <f t="shared" si="39"/>
        <v>10.6</v>
      </c>
      <c r="O296" s="23">
        <f t="shared" si="40"/>
        <v>6.1</v>
      </c>
      <c r="P296" s="17">
        <f t="shared" si="41"/>
        <v>12</v>
      </c>
      <c r="Q296" s="17">
        <f t="shared" si="42"/>
        <v>12.5</v>
      </c>
      <c r="R296" s="18">
        <v>12</v>
      </c>
      <c r="S296" s="18">
        <v>12.5</v>
      </c>
      <c r="T296" s="18">
        <v>10.6</v>
      </c>
      <c r="U296" s="56">
        <v>6.1</v>
      </c>
    </row>
    <row r="297" spans="1:21" x14ac:dyDescent="0.45">
      <c r="A297" s="49">
        <f t="shared" si="43"/>
        <v>2020</v>
      </c>
      <c r="B297" s="50">
        <f t="shared" si="46"/>
        <v>10</v>
      </c>
      <c r="C297" s="50">
        <f t="shared" si="47"/>
        <v>13</v>
      </c>
      <c r="D297" s="50">
        <f t="shared" si="44"/>
        <v>7</v>
      </c>
      <c r="E297" s="51">
        <f t="shared" si="45"/>
        <v>44117.291666665951</v>
      </c>
      <c r="F297" s="62">
        <v>8.3000000000000007</v>
      </c>
      <c r="G297" s="71" t="s">
        <v>27</v>
      </c>
      <c r="H297" s="58">
        <v>6.3</v>
      </c>
      <c r="I297" s="66">
        <v>11.6</v>
      </c>
      <c r="J297" s="71" t="s">
        <v>27</v>
      </c>
      <c r="K297" s="68">
        <v>12</v>
      </c>
      <c r="N297" s="23">
        <f t="shared" si="39"/>
        <v>8.3000000000000007</v>
      </c>
      <c r="O297" s="23">
        <f t="shared" si="40"/>
        <v>6.3</v>
      </c>
      <c r="P297" s="17">
        <f t="shared" si="41"/>
        <v>11.6</v>
      </c>
      <c r="Q297" s="17">
        <f t="shared" si="42"/>
        <v>12</v>
      </c>
      <c r="R297" s="18">
        <v>11.6</v>
      </c>
      <c r="S297" s="18">
        <v>12</v>
      </c>
      <c r="T297" s="18">
        <v>8.3000000000000007</v>
      </c>
      <c r="U297" s="56">
        <v>6.3</v>
      </c>
    </row>
    <row r="298" spans="1:21" x14ac:dyDescent="0.45">
      <c r="A298" s="49">
        <f t="shared" si="43"/>
        <v>2020</v>
      </c>
      <c r="B298" s="50">
        <f t="shared" si="46"/>
        <v>10</v>
      </c>
      <c r="C298" s="50">
        <f t="shared" si="47"/>
        <v>13</v>
      </c>
      <c r="D298" s="50">
        <f t="shared" si="44"/>
        <v>8</v>
      </c>
      <c r="E298" s="51">
        <f t="shared" si="45"/>
        <v>44117.333333332615</v>
      </c>
      <c r="F298" s="62">
        <v>8.1</v>
      </c>
      <c r="G298" s="71" t="s">
        <v>27</v>
      </c>
      <c r="H298" s="58">
        <v>6.5</v>
      </c>
      <c r="I298" s="66">
        <v>15.5</v>
      </c>
      <c r="J298" s="71" t="s">
        <v>27</v>
      </c>
      <c r="K298" s="68">
        <v>12.2</v>
      </c>
      <c r="N298" s="23">
        <f t="shared" si="39"/>
        <v>8.1</v>
      </c>
      <c r="O298" s="23">
        <f t="shared" si="40"/>
        <v>6.5</v>
      </c>
      <c r="P298" s="17">
        <f t="shared" si="41"/>
        <v>15.5</v>
      </c>
      <c r="Q298" s="17">
        <f t="shared" si="42"/>
        <v>12.2</v>
      </c>
      <c r="R298" s="18">
        <v>15.5</v>
      </c>
      <c r="S298" s="18">
        <v>12.2</v>
      </c>
      <c r="T298" s="18">
        <v>8.1</v>
      </c>
      <c r="U298" s="56">
        <v>6.5</v>
      </c>
    </row>
    <row r="299" spans="1:21" x14ac:dyDescent="0.45">
      <c r="A299" s="49">
        <f t="shared" si="43"/>
        <v>2020</v>
      </c>
      <c r="B299" s="50">
        <f t="shared" si="46"/>
        <v>10</v>
      </c>
      <c r="C299" s="50">
        <f t="shared" si="47"/>
        <v>13</v>
      </c>
      <c r="D299" s="50">
        <f t="shared" si="44"/>
        <v>9</v>
      </c>
      <c r="E299" s="51">
        <f t="shared" si="45"/>
        <v>44117.37499999928</v>
      </c>
      <c r="F299" s="62">
        <v>8.9</v>
      </c>
      <c r="G299" s="71" t="s">
        <v>27</v>
      </c>
      <c r="H299" s="58">
        <v>6.7</v>
      </c>
      <c r="I299" s="66">
        <v>13.8</v>
      </c>
      <c r="J299" s="71" t="s">
        <v>27</v>
      </c>
      <c r="K299" s="68">
        <v>12.5</v>
      </c>
      <c r="N299" s="23">
        <f t="shared" si="39"/>
        <v>8.9</v>
      </c>
      <c r="O299" s="23">
        <f t="shared" si="40"/>
        <v>6.7</v>
      </c>
      <c r="P299" s="17">
        <f t="shared" si="41"/>
        <v>13.8</v>
      </c>
      <c r="Q299" s="17">
        <f t="shared" si="42"/>
        <v>12.5</v>
      </c>
      <c r="R299" s="18">
        <v>13.8</v>
      </c>
      <c r="S299" s="18">
        <v>12.5</v>
      </c>
      <c r="T299" s="18">
        <v>8.9</v>
      </c>
      <c r="U299" s="56">
        <v>6.7</v>
      </c>
    </row>
    <row r="300" spans="1:21" x14ac:dyDescent="0.45">
      <c r="A300" s="49">
        <f t="shared" si="43"/>
        <v>2020</v>
      </c>
      <c r="B300" s="50">
        <f t="shared" si="46"/>
        <v>10</v>
      </c>
      <c r="C300" s="50">
        <f t="shared" si="47"/>
        <v>13</v>
      </c>
      <c r="D300" s="50">
        <f t="shared" si="44"/>
        <v>10</v>
      </c>
      <c r="E300" s="51">
        <f t="shared" si="45"/>
        <v>44117.416666665944</v>
      </c>
      <c r="F300" s="62">
        <v>8.1</v>
      </c>
      <c r="G300" s="71" t="s">
        <v>27</v>
      </c>
      <c r="H300" s="58">
        <v>7</v>
      </c>
      <c r="I300" s="66">
        <v>10.4</v>
      </c>
      <c r="J300" s="71" t="s">
        <v>27</v>
      </c>
      <c r="K300" s="68">
        <v>12.6</v>
      </c>
      <c r="N300" s="23">
        <f t="shared" si="39"/>
        <v>8.1</v>
      </c>
      <c r="O300" s="23">
        <f t="shared" si="40"/>
        <v>7</v>
      </c>
      <c r="P300" s="17">
        <f t="shared" si="41"/>
        <v>10.4</v>
      </c>
      <c r="Q300" s="17">
        <f t="shared" si="42"/>
        <v>12.6</v>
      </c>
      <c r="R300" s="18">
        <v>10.4</v>
      </c>
      <c r="S300" s="18">
        <v>12.6</v>
      </c>
      <c r="T300" s="18">
        <v>8.1</v>
      </c>
      <c r="U300" s="56">
        <v>7</v>
      </c>
    </row>
    <row r="301" spans="1:21" x14ac:dyDescent="0.45">
      <c r="A301" s="49">
        <f t="shared" si="43"/>
        <v>2020</v>
      </c>
      <c r="B301" s="50">
        <f t="shared" si="46"/>
        <v>10</v>
      </c>
      <c r="C301" s="50">
        <f t="shared" si="47"/>
        <v>13</v>
      </c>
      <c r="D301" s="50">
        <f t="shared" si="44"/>
        <v>11</v>
      </c>
      <c r="E301" s="51">
        <f t="shared" si="45"/>
        <v>44117.458333332608</v>
      </c>
      <c r="F301" s="62">
        <v>9.3000000000000007</v>
      </c>
      <c r="G301" s="71" t="s">
        <v>27</v>
      </c>
      <c r="H301" s="58">
        <v>7.1</v>
      </c>
      <c r="I301" s="66">
        <v>13.7</v>
      </c>
      <c r="J301" s="71" t="s">
        <v>27</v>
      </c>
      <c r="K301" s="68">
        <v>12.8</v>
      </c>
      <c r="N301" s="23">
        <f t="shared" si="39"/>
        <v>9.3000000000000007</v>
      </c>
      <c r="O301" s="23">
        <f t="shared" si="40"/>
        <v>7.1</v>
      </c>
      <c r="P301" s="17">
        <f t="shared" si="41"/>
        <v>13.7</v>
      </c>
      <c r="Q301" s="17">
        <f t="shared" si="42"/>
        <v>12.8</v>
      </c>
      <c r="R301" s="18">
        <v>13.7</v>
      </c>
      <c r="S301" s="18">
        <v>12.8</v>
      </c>
      <c r="T301" s="18">
        <v>9.3000000000000007</v>
      </c>
      <c r="U301" s="56">
        <v>7.1</v>
      </c>
    </row>
    <row r="302" spans="1:21" x14ac:dyDescent="0.45">
      <c r="A302" s="49">
        <f t="shared" si="43"/>
        <v>2020</v>
      </c>
      <c r="B302" s="50">
        <f t="shared" si="46"/>
        <v>10</v>
      </c>
      <c r="C302" s="50">
        <f t="shared" si="47"/>
        <v>13</v>
      </c>
      <c r="D302" s="50">
        <f t="shared" si="44"/>
        <v>12</v>
      </c>
      <c r="E302" s="51">
        <f t="shared" si="45"/>
        <v>44117.499999999272</v>
      </c>
      <c r="F302" s="62">
        <v>5.8</v>
      </c>
      <c r="G302" s="71" t="s">
        <v>27</v>
      </c>
      <c r="H302" s="58">
        <v>7.2</v>
      </c>
      <c r="I302" s="66">
        <v>11.2</v>
      </c>
      <c r="J302" s="71" t="s">
        <v>27</v>
      </c>
      <c r="K302" s="68">
        <v>12.5</v>
      </c>
      <c r="N302" s="23">
        <f t="shared" si="39"/>
        <v>5.8</v>
      </c>
      <c r="O302" s="23">
        <f t="shared" si="40"/>
        <v>7.2</v>
      </c>
      <c r="P302" s="17">
        <f t="shared" si="41"/>
        <v>11.2</v>
      </c>
      <c r="Q302" s="17">
        <f t="shared" si="42"/>
        <v>12.5</v>
      </c>
      <c r="R302" s="18">
        <v>11.2</v>
      </c>
      <c r="S302" s="18">
        <v>12.5</v>
      </c>
      <c r="T302" s="18">
        <v>5.8</v>
      </c>
      <c r="U302" s="56">
        <v>7.2</v>
      </c>
    </row>
    <row r="303" spans="1:21" x14ac:dyDescent="0.45">
      <c r="A303" s="49">
        <f t="shared" si="43"/>
        <v>2020</v>
      </c>
      <c r="B303" s="50">
        <f t="shared" si="46"/>
        <v>10</v>
      </c>
      <c r="C303" s="50">
        <f t="shared" si="47"/>
        <v>13</v>
      </c>
      <c r="D303" s="50">
        <f t="shared" si="44"/>
        <v>13</v>
      </c>
      <c r="E303" s="51">
        <f t="shared" si="45"/>
        <v>44117.541666665937</v>
      </c>
      <c r="F303" s="62">
        <v>6.6</v>
      </c>
      <c r="G303" s="71" t="s">
        <v>27</v>
      </c>
      <c r="H303" s="58">
        <v>7.3</v>
      </c>
      <c r="I303" s="66">
        <v>10.5</v>
      </c>
      <c r="J303" s="71" t="s">
        <v>27</v>
      </c>
      <c r="K303" s="68">
        <v>12.5</v>
      </c>
      <c r="N303" s="23">
        <f t="shared" si="39"/>
        <v>6.6</v>
      </c>
      <c r="O303" s="23">
        <f t="shared" si="40"/>
        <v>7.3</v>
      </c>
      <c r="P303" s="17">
        <f t="shared" si="41"/>
        <v>10.5</v>
      </c>
      <c r="Q303" s="17">
        <f t="shared" si="42"/>
        <v>12.5</v>
      </c>
      <c r="R303" s="18">
        <v>10.5</v>
      </c>
      <c r="S303" s="18">
        <v>12.5</v>
      </c>
      <c r="T303" s="18">
        <v>6.6</v>
      </c>
      <c r="U303" s="56">
        <v>7.3</v>
      </c>
    </row>
    <row r="304" spans="1:21" x14ac:dyDescent="0.45">
      <c r="A304" s="49">
        <f t="shared" si="43"/>
        <v>2020</v>
      </c>
      <c r="B304" s="50">
        <f t="shared" si="46"/>
        <v>10</v>
      </c>
      <c r="C304" s="50">
        <f t="shared" si="47"/>
        <v>13</v>
      </c>
      <c r="D304" s="50">
        <f t="shared" si="44"/>
        <v>14</v>
      </c>
      <c r="E304" s="51">
        <f t="shared" si="45"/>
        <v>44117.583333332601</v>
      </c>
      <c r="F304" s="62">
        <v>4.8</v>
      </c>
      <c r="G304" s="71" t="s">
        <v>27</v>
      </c>
      <c r="H304" s="58">
        <v>7.2</v>
      </c>
      <c r="I304" s="66">
        <v>8.1</v>
      </c>
      <c r="J304" s="71" t="s">
        <v>27</v>
      </c>
      <c r="K304" s="68">
        <v>12.3</v>
      </c>
      <c r="N304" s="23">
        <f t="shared" si="39"/>
        <v>4.8</v>
      </c>
      <c r="O304" s="23">
        <f t="shared" si="40"/>
        <v>7.2</v>
      </c>
      <c r="P304" s="17">
        <f t="shared" si="41"/>
        <v>8.1</v>
      </c>
      <c r="Q304" s="17">
        <f t="shared" si="42"/>
        <v>12.3</v>
      </c>
      <c r="R304" s="18">
        <v>8.1</v>
      </c>
      <c r="S304" s="18">
        <v>12.3</v>
      </c>
      <c r="T304" s="18">
        <v>4.8</v>
      </c>
      <c r="U304" s="56">
        <v>7.2</v>
      </c>
    </row>
    <row r="305" spans="1:21" x14ac:dyDescent="0.45">
      <c r="A305" s="49">
        <f t="shared" si="43"/>
        <v>2020</v>
      </c>
      <c r="B305" s="50">
        <f t="shared" si="46"/>
        <v>10</v>
      </c>
      <c r="C305" s="50">
        <f t="shared" si="47"/>
        <v>13</v>
      </c>
      <c r="D305" s="50">
        <f t="shared" si="44"/>
        <v>15</v>
      </c>
      <c r="E305" s="51">
        <f t="shared" si="45"/>
        <v>44117.624999999265</v>
      </c>
      <c r="F305" s="62">
        <v>7.4</v>
      </c>
      <c r="G305" s="71" t="s">
        <v>27</v>
      </c>
      <c r="H305" s="66">
        <v>7.2</v>
      </c>
      <c r="I305" s="66">
        <v>10.8</v>
      </c>
      <c r="J305" s="71" t="s">
        <v>27</v>
      </c>
      <c r="K305" s="66">
        <v>12.1</v>
      </c>
      <c r="N305" s="23">
        <f t="shared" si="39"/>
        <v>7.4</v>
      </c>
      <c r="O305" s="23">
        <f t="shared" si="40"/>
        <v>7.2</v>
      </c>
      <c r="P305" s="17">
        <f t="shared" si="41"/>
        <v>10.8</v>
      </c>
      <c r="Q305" s="17">
        <f t="shared" si="42"/>
        <v>12.1</v>
      </c>
      <c r="R305" s="18">
        <v>10.8</v>
      </c>
      <c r="S305" s="18">
        <v>12.1</v>
      </c>
      <c r="T305" s="18">
        <v>7.4</v>
      </c>
      <c r="U305" s="56">
        <v>7.2</v>
      </c>
    </row>
    <row r="306" spans="1:21" x14ac:dyDescent="0.45">
      <c r="A306" s="49">
        <f t="shared" si="43"/>
        <v>2020</v>
      </c>
      <c r="B306" s="50">
        <f t="shared" si="46"/>
        <v>10</v>
      </c>
      <c r="C306" s="50">
        <f t="shared" si="47"/>
        <v>13</v>
      </c>
      <c r="D306" s="50">
        <f t="shared" si="44"/>
        <v>16</v>
      </c>
      <c r="E306" s="51">
        <f t="shared" si="45"/>
        <v>44117.666666665929</v>
      </c>
      <c r="F306" s="62">
        <v>6.6</v>
      </c>
      <c r="G306" s="71" t="s">
        <v>27</v>
      </c>
      <c r="H306" s="58">
        <v>7.2</v>
      </c>
      <c r="I306" s="66">
        <v>10</v>
      </c>
      <c r="J306" s="71" t="s">
        <v>27</v>
      </c>
      <c r="K306" s="68">
        <v>11.3</v>
      </c>
      <c r="N306" s="23">
        <f t="shared" si="39"/>
        <v>6.6</v>
      </c>
      <c r="O306" s="23">
        <f t="shared" si="40"/>
        <v>7.2</v>
      </c>
      <c r="P306" s="17">
        <f t="shared" si="41"/>
        <v>10</v>
      </c>
      <c r="Q306" s="17">
        <f t="shared" si="42"/>
        <v>11.3</v>
      </c>
      <c r="R306" s="18">
        <v>10</v>
      </c>
      <c r="S306" s="18">
        <v>11.3</v>
      </c>
      <c r="T306" s="18">
        <v>6.6</v>
      </c>
      <c r="U306" s="56">
        <v>7.2</v>
      </c>
    </row>
    <row r="307" spans="1:21" x14ac:dyDescent="0.45">
      <c r="A307" s="49">
        <f t="shared" si="43"/>
        <v>2020</v>
      </c>
      <c r="B307" s="50">
        <f t="shared" si="46"/>
        <v>10</v>
      </c>
      <c r="C307" s="50">
        <f t="shared" si="47"/>
        <v>13</v>
      </c>
      <c r="D307" s="50">
        <f t="shared" si="44"/>
        <v>17</v>
      </c>
      <c r="E307" s="51">
        <f t="shared" si="45"/>
        <v>44117.708333332594</v>
      </c>
      <c r="F307" s="62">
        <v>6.9</v>
      </c>
      <c r="G307" s="71" t="s">
        <v>27</v>
      </c>
      <c r="H307" s="66">
        <v>7.5</v>
      </c>
      <c r="I307" s="66">
        <v>10.7</v>
      </c>
      <c r="J307" s="71" t="s">
        <v>27</v>
      </c>
      <c r="K307" s="66">
        <v>11.3</v>
      </c>
      <c r="N307" s="23">
        <f t="shared" si="39"/>
        <v>6.9</v>
      </c>
      <c r="O307" s="23">
        <f t="shared" si="40"/>
        <v>7.5</v>
      </c>
      <c r="P307" s="17">
        <f t="shared" si="41"/>
        <v>10.7</v>
      </c>
      <c r="Q307" s="17">
        <f t="shared" si="42"/>
        <v>11.3</v>
      </c>
      <c r="R307" s="18">
        <v>10.7</v>
      </c>
      <c r="S307" s="18">
        <v>11.3</v>
      </c>
      <c r="T307" s="18">
        <v>6.9</v>
      </c>
      <c r="U307" s="56">
        <v>7.5</v>
      </c>
    </row>
    <row r="308" spans="1:21" x14ac:dyDescent="0.45">
      <c r="A308" s="49">
        <f t="shared" si="43"/>
        <v>2020</v>
      </c>
      <c r="B308" s="50">
        <f t="shared" si="46"/>
        <v>10</v>
      </c>
      <c r="C308" s="50">
        <f t="shared" si="47"/>
        <v>13</v>
      </c>
      <c r="D308" s="50">
        <f t="shared" si="44"/>
        <v>18</v>
      </c>
      <c r="E308" s="51">
        <f t="shared" si="45"/>
        <v>44117.749999999258</v>
      </c>
      <c r="F308" s="62">
        <v>9.3000000000000007</v>
      </c>
      <c r="G308" s="71" t="s">
        <v>27</v>
      </c>
      <c r="H308" s="66">
        <v>7.7</v>
      </c>
      <c r="I308" s="66">
        <v>13.1</v>
      </c>
      <c r="J308" s="71" t="s">
        <v>27</v>
      </c>
      <c r="K308" s="66">
        <v>11</v>
      </c>
      <c r="N308" s="23">
        <f t="shared" si="39"/>
        <v>9.3000000000000007</v>
      </c>
      <c r="O308" s="23">
        <f t="shared" si="40"/>
        <v>7.7</v>
      </c>
      <c r="P308" s="17">
        <f t="shared" si="41"/>
        <v>13.1</v>
      </c>
      <c r="Q308" s="17">
        <f t="shared" si="42"/>
        <v>11</v>
      </c>
      <c r="R308" s="18">
        <v>13.1</v>
      </c>
      <c r="S308" s="18">
        <v>11</v>
      </c>
      <c r="T308" s="18">
        <v>9.3000000000000007</v>
      </c>
      <c r="U308" s="56">
        <v>7.7</v>
      </c>
    </row>
    <row r="309" spans="1:21" x14ac:dyDescent="0.45">
      <c r="A309" s="49">
        <f t="shared" si="43"/>
        <v>2020</v>
      </c>
      <c r="B309" s="50">
        <f t="shared" si="46"/>
        <v>10</v>
      </c>
      <c r="C309" s="50">
        <f t="shared" si="47"/>
        <v>13</v>
      </c>
      <c r="D309" s="50">
        <f t="shared" si="44"/>
        <v>19</v>
      </c>
      <c r="E309" s="51">
        <f t="shared" si="45"/>
        <v>44117.791666665922</v>
      </c>
      <c r="F309" s="62">
        <v>5</v>
      </c>
      <c r="G309" s="71" t="s">
        <v>27</v>
      </c>
      <c r="H309" s="66">
        <v>7.6</v>
      </c>
      <c r="I309" s="66">
        <v>9.1</v>
      </c>
      <c r="J309" s="71" t="s">
        <v>27</v>
      </c>
      <c r="K309" s="66">
        <v>10.7</v>
      </c>
      <c r="N309" s="23">
        <f t="shared" si="39"/>
        <v>5</v>
      </c>
      <c r="O309" s="23">
        <f t="shared" si="40"/>
        <v>7.6</v>
      </c>
      <c r="P309" s="17">
        <f t="shared" si="41"/>
        <v>9.1</v>
      </c>
      <c r="Q309" s="17">
        <f t="shared" si="42"/>
        <v>10.7</v>
      </c>
      <c r="R309" s="18">
        <v>9.1</v>
      </c>
      <c r="S309" s="18">
        <v>10.7</v>
      </c>
      <c r="T309" s="18">
        <v>5</v>
      </c>
      <c r="U309" s="56">
        <v>7.6</v>
      </c>
    </row>
    <row r="310" spans="1:21" x14ac:dyDescent="0.45">
      <c r="A310" s="49">
        <f t="shared" si="43"/>
        <v>2020</v>
      </c>
      <c r="B310" s="50">
        <f t="shared" si="46"/>
        <v>10</v>
      </c>
      <c r="C310" s="50">
        <f t="shared" si="47"/>
        <v>13</v>
      </c>
      <c r="D310" s="50">
        <f t="shared" si="44"/>
        <v>20</v>
      </c>
      <c r="E310" s="51">
        <f t="shared" si="45"/>
        <v>44117.833333332586</v>
      </c>
      <c r="F310" s="62">
        <v>7.8</v>
      </c>
      <c r="G310" s="71" t="s">
        <v>27</v>
      </c>
      <c r="H310" s="58">
        <v>7.5</v>
      </c>
      <c r="I310" s="66">
        <v>18</v>
      </c>
      <c r="J310" s="71" t="s">
        <v>27</v>
      </c>
      <c r="K310" s="68">
        <v>10.7</v>
      </c>
      <c r="N310" s="23">
        <f t="shared" si="39"/>
        <v>7.8</v>
      </c>
      <c r="O310" s="23">
        <f t="shared" si="40"/>
        <v>7.5</v>
      </c>
      <c r="P310" s="17">
        <f t="shared" si="41"/>
        <v>18</v>
      </c>
      <c r="Q310" s="17">
        <f t="shared" si="42"/>
        <v>10.7</v>
      </c>
      <c r="R310" s="18">
        <v>18</v>
      </c>
      <c r="S310" s="18">
        <v>10.7</v>
      </c>
      <c r="T310" s="18">
        <v>7.8</v>
      </c>
      <c r="U310" s="56">
        <v>7.5</v>
      </c>
    </row>
    <row r="311" spans="1:21" x14ac:dyDescent="0.45">
      <c r="A311" s="49">
        <f t="shared" si="43"/>
        <v>2020</v>
      </c>
      <c r="B311" s="50">
        <f t="shared" si="46"/>
        <v>10</v>
      </c>
      <c r="C311" s="50">
        <f t="shared" si="47"/>
        <v>13</v>
      </c>
      <c r="D311" s="50">
        <f t="shared" si="44"/>
        <v>21</v>
      </c>
      <c r="E311" s="51">
        <f t="shared" si="45"/>
        <v>44117.874999999251</v>
      </c>
      <c r="F311" s="62">
        <v>5.7</v>
      </c>
      <c r="G311" s="71" t="s">
        <v>27</v>
      </c>
      <c r="H311" s="58">
        <v>7.4</v>
      </c>
      <c r="I311" s="66">
        <v>10.1</v>
      </c>
      <c r="J311" s="71" t="s">
        <v>27</v>
      </c>
      <c r="K311" s="68">
        <v>10.7</v>
      </c>
      <c r="N311" s="23">
        <f t="shared" si="39"/>
        <v>5.7</v>
      </c>
      <c r="O311" s="23">
        <f t="shared" si="40"/>
        <v>7.4</v>
      </c>
      <c r="P311" s="17">
        <f t="shared" si="41"/>
        <v>10.1</v>
      </c>
      <c r="Q311" s="17">
        <f t="shared" si="42"/>
        <v>10.7</v>
      </c>
      <c r="R311" s="18">
        <v>10.1</v>
      </c>
      <c r="S311" s="18">
        <v>10.7</v>
      </c>
      <c r="T311" s="18">
        <v>5.7</v>
      </c>
      <c r="U311" s="56">
        <v>7.4</v>
      </c>
    </row>
    <row r="312" spans="1:21" x14ac:dyDescent="0.45">
      <c r="A312" s="49">
        <f t="shared" si="43"/>
        <v>2020</v>
      </c>
      <c r="B312" s="50">
        <f t="shared" si="46"/>
        <v>10</v>
      </c>
      <c r="C312" s="50">
        <f t="shared" si="47"/>
        <v>13</v>
      </c>
      <c r="D312" s="50">
        <f t="shared" si="44"/>
        <v>22</v>
      </c>
      <c r="E312" s="51">
        <f t="shared" si="45"/>
        <v>44117.916666665915</v>
      </c>
      <c r="F312" s="62">
        <v>7.7</v>
      </c>
      <c r="G312" s="71" t="s">
        <v>27</v>
      </c>
      <c r="H312" s="58">
        <v>7.4</v>
      </c>
      <c r="I312" s="66">
        <v>13.1</v>
      </c>
      <c r="J312" s="71" t="s">
        <v>27</v>
      </c>
      <c r="K312" s="68">
        <v>10.8</v>
      </c>
      <c r="N312" s="23">
        <f t="shared" si="39"/>
        <v>7.7</v>
      </c>
      <c r="O312" s="23">
        <f t="shared" si="40"/>
        <v>7.4</v>
      </c>
      <c r="P312" s="17">
        <f t="shared" si="41"/>
        <v>13.1</v>
      </c>
      <c r="Q312" s="17">
        <f t="shared" si="42"/>
        <v>10.8</v>
      </c>
      <c r="R312" s="18">
        <v>13.1</v>
      </c>
      <c r="S312" s="18">
        <v>10.8</v>
      </c>
      <c r="T312" s="18">
        <v>7.7</v>
      </c>
      <c r="U312" s="56">
        <v>7.4</v>
      </c>
    </row>
    <row r="313" spans="1:21" x14ac:dyDescent="0.45">
      <c r="A313" s="49">
        <f t="shared" si="43"/>
        <v>2020</v>
      </c>
      <c r="B313" s="50">
        <f t="shared" si="46"/>
        <v>10</v>
      </c>
      <c r="C313" s="50">
        <f t="shared" si="47"/>
        <v>13</v>
      </c>
      <c r="D313" s="50">
        <f t="shared" si="44"/>
        <v>23</v>
      </c>
      <c r="E313" s="51">
        <f t="shared" si="45"/>
        <v>44117.958333332579</v>
      </c>
      <c r="F313" s="62">
        <v>7.5</v>
      </c>
      <c r="G313" s="71" t="s">
        <v>27</v>
      </c>
      <c r="H313" s="58">
        <v>7.5</v>
      </c>
      <c r="I313" s="66">
        <v>13.6</v>
      </c>
      <c r="J313" s="71" t="s">
        <v>27</v>
      </c>
      <c r="K313" s="68">
        <v>11.2</v>
      </c>
      <c r="N313" s="23">
        <f t="shared" si="39"/>
        <v>7.5</v>
      </c>
      <c r="O313" s="23">
        <f t="shared" si="40"/>
        <v>7.5</v>
      </c>
      <c r="P313" s="17">
        <f t="shared" si="41"/>
        <v>13.6</v>
      </c>
      <c r="Q313" s="17">
        <f t="shared" si="42"/>
        <v>11.2</v>
      </c>
      <c r="R313" s="18">
        <v>13.6</v>
      </c>
      <c r="S313" s="18">
        <v>11.2</v>
      </c>
      <c r="T313" s="18">
        <v>7.5</v>
      </c>
      <c r="U313" s="56">
        <v>7.5</v>
      </c>
    </row>
    <row r="314" spans="1:21" x14ac:dyDescent="0.45">
      <c r="A314" s="49">
        <f t="shared" si="43"/>
        <v>2020</v>
      </c>
      <c r="B314" s="50">
        <f t="shared" si="46"/>
        <v>10</v>
      </c>
      <c r="C314" s="50">
        <f t="shared" si="47"/>
        <v>14</v>
      </c>
      <c r="D314" s="50">
        <f t="shared" si="44"/>
        <v>0</v>
      </c>
      <c r="E314" s="51">
        <f t="shared" si="45"/>
        <v>44117.999999999243</v>
      </c>
      <c r="F314" s="62">
        <v>6.5</v>
      </c>
      <c r="G314" s="71" t="s">
        <v>27</v>
      </c>
      <c r="H314" s="58">
        <v>7.4</v>
      </c>
      <c r="I314" s="66">
        <v>9.6999999999999993</v>
      </c>
      <c r="J314" s="71" t="s">
        <v>27</v>
      </c>
      <c r="K314" s="68">
        <v>11.2</v>
      </c>
      <c r="N314" s="23">
        <f t="shared" si="39"/>
        <v>6.5</v>
      </c>
      <c r="O314" s="23">
        <f t="shared" si="40"/>
        <v>7.4</v>
      </c>
      <c r="P314" s="17">
        <f t="shared" si="41"/>
        <v>9.6999999999999993</v>
      </c>
      <c r="Q314" s="17">
        <f t="shared" si="42"/>
        <v>11.2</v>
      </c>
      <c r="R314" s="18">
        <v>9.6999999999999993</v>
      </c>
      <c r="S314" s="18">
        <v>11.2</v>
      </c>
      <c r="T314" s="18">
        <v>6.5</v>
      </c>
      <c r="U314" s="56">
        <v>7.4</v>
      </c>
    </row>
    <row r="315" spans="1:21" x14ac:dyDescent="0.45">
      <c r="A315" s="49">
        <f t="shared" si="43"/>
        <v>2020</v>
      </c>
      <c r="B315" s="50">
        <f t="shared" si="46"/>
        <v>10</v>
      </c>
      <c r="C315" s="50">
        <f t="shared" si="47"/>
        <v>14</v>
      </c>
      <c r="D315" s="50">
        <f t="shared" si="44"/>
        <v>1</v>
      </c>
      <c r="E315" s="51">
        <f t="shared" si="45"/>
        <v>44118.041666665908</v>
      </c>
      <c r="F315" s="62">
        <v>8.4</v>
      </c>
      <c r="G315" s="71" t="s">
        <v>27</v>
      </c>
      <c r="H315" s="58">
        <v>7.2</v>
      </c>
      <c r="I315" s="66">
        <v>10.199999999999999</v>
      </c>
      <c r="J315" s="71" t="s">
        <v>27</v>
      </c>
      <c r="K315" s="68">
        <v>11</v>
      </c>
      <c r="N315" s="23">
        <f t="shared" si="39"/>
        <v>8.4</v>
      </c>
      <c r="O315" s="23">
        <f t="shared" si="40"/>
        <v>7.2</v>
      </c>
      <c r="P315" s="17">
        <f t="shared" si="41"/>
        <v>10.199999999999999</v>
      </c>
      <c r="Q315" s="17">
        <f t="shared" si="42"/>
        <v>11</v>
      </c>
      <c r="R315" s="18">
        <v>10.199999999999999</v>
      </c>
      <c r="S315" s="18">
        <v>11</v>
      </c>
      <c r="T315" s="18">
        <v>8.4</v>
      </c>
      <c r="U315" s="56">
        <v>7.2</v>
      </c>
    </row>
    <row r="316" spans="1:21" x14ac:dyDescent="0.45">
      <c r="A316" s="49">
        <f t="shared" si="43"/>
        <v>2020</v>
      </c>
      <c r="B316" s="50">
        <f t="shared" si="46"/>
        <v>10</v>
      </c>
      <c r="C316" s="50">
        <f t="shared" si="47"/>
        <v>14</v>
      </c>
      <c r="D316" s="50">
        <f t="shared" si="44"/>
        <v>2</v>
      </c>
      <c r="E316" s="51">
        <f t="shared" si="45"/>
        <v>44118.083333332572</v>
      </c>
      <c r="F316" s="62">
        <v>7</v>
      </c>
      <c r="G316" s="71" t="s">
        <v>27</v>
      </c>
      <c r="H316" s="58">
        <v>7.2</v>
      </c>
      <c r="I316" s="66">
        <v>9.4</v>
      </c>
      <c r="J316" s="71" t="s">
        <v>27</v>
      </c>
      <c r="K316" s="68">
        <v>11</v>
      </c>
      <c r="N316" s="23">
        <f t="shared" si="39"/>
        <v>7</v>
      </c>
      <c r="O316" s="23">
        <f t="shared" si="40"/>
        <v>7.2</v>
      </c>
      <c r="P316" s="17">
        <f t="shared" si="41"/>
        <v>9.4</v>
      </c>
      <c r="Q316" s="17">
        <f t="shared" si="42"/>
        <v>11</v>
      </c>
      <c r="R316" s="18">
        <v>9.4</v>
      </c>
      <c r="S316" s="18">
        <v>11</v>
      </c>
      <c r="T316" s="18">
        <v>7</v>
      </c>
      <c r="U316" s="56">
        <v>7.2</v>
      </c>
    </row>
    <row r="317" spans="1:21" x14ac:dyDescent="0.45">
      <c r="A317" s="49">
        <f t="shared" si="43"/>
        <v>2020</v>
      </c>
      <c r="B317" s="50">
        <f t="shared" si="46"/>
        <v>10</v>
      </c>
      <c r="C317" s="50">
        <f t="shared" si="47"/>
        <v>14</v>
      </c>
      <c r="D317" s="50">
        <f t="shared" si="44"/>
        <v>3</v>
      </c>
      <c r="E317" s="51">
        <f t="shared" si="45"/>
        <v>44118.124999999236</v>
      </c>
      <c r="F317" s="62">
        <v>7.9</v>
      </c>
      <c r="G317" s="71" t="s">
        <v>27</v>
      </c>
      <c r="H317" s="66">
        <v>7.2</v>
      </c>
      <c r="I317" s="66">
        <v>10</v>
      </c>
      <c r="J317" s="71" t="s">
        <v>27</v>
      </c>
      <c r="K317" s="66">
        <v>11.1</v>
      </c>
      <c r="N317" s="23">
        <f t="shared" si="39"/>
        <v>7.9</v>
      </c>
      <c r="O317" s="23">
        <f t="shared" si="40"/>
        <v>7.2</v>
      </c>
      <c r="P317" s="17">
        <f t="shared" si="41"/>
        <v>10</v>
      </c>
      <c r="Q317" s="17">
        <f t="shared" si="42"/>
        <v>11.1</v>
      </c>
      <c r="R317" s="18">
        <v>10</v>
      </c>
      <c r="S317" s="18">
        <v>11.1</v>
      </c>
      <c r="T317" s="18">
        <v>7.9</v>
      </c>
      <c r="U317" s="56">
        <v>7.2</v>
      </c>
    </row>
    <row r="318" spans="1:21" x14ac:dyDescent="0.45">
      <c r="A318" s="49">
        <f t="shared" si="43"/>
        <v>2020</v>
      </c>
      <c r="B318" s="50">
        <f t="shared" si="46"/>
        <v>10</v>
      </c>
      <c r="C318" s="50">
        <f t="shared" si="47"/>
        <v>14</v>
      </c>
      <c r="D318" s="50">
        <f t="shared" si="44"/>
        <v>4</v>
      </c>
      <c r="E318" s="51">
        <f t="shared" si="45"/>
        <v>44118.1666666659</v>
      </c>
      <c r="F318" s="62">
        <v>7.5</v>
      </c>
      <c r="G318" s="71" t="s">
        <v>27</v>
      </c>
      <c r="H318" s="66">
        <v>7.2</v>
      </c>
      <c r="I318" s="66">
        <v>12.2</v>
      </c>
      <c r="J318" s="71" t="s">
        <v>27</v>
      </c>
      <c r="K318" s="66">
        <v>11.2</v>
      </c>
      <c r="N318" s="23">
        <f t="shared" si="39"/>
        <v>7.5</v>
      </c>
      <c r="O318" s="23">
        <f t="shared" si="40"/>
        <v>7.2</v>
      </c>
      <c r="P318" s="17">
        <f t="shared" si="41"/>
        <v>12.2</v>
      </c>
      <c r="Q318" s="17">
        <f t="shared" si="42"/>
        <v>11.2</v>
      </c>
      <c r="R318" s="18">
        <v>12.2</v>
      </c>
      <c r="S318" s="18">
        <v>11.2</v>
      </c>
      <c r="T318" s="18">
        <v>7.5</v>
      </c>
      <c r="U318" s="56">
        <v>7.2</v>
      </c>
    </row>
    <row r="319" spans="1:21" x14ac:dyDescent="0.45">
      <c r="A319" s="49">
        <f t="shared" si="43"/>
        <v>2020</v>
      </c>
      <c r="B319" s="50">
        <f t="shared" si="46"/>
        <v>10</v>
      </c>
      <c r="C319" s="50">
        <f t="shared" si="47"/>
        <v>14</v>
      </c>
      <c r="D319" s="50">
        <f t="shared" si="44"/>
        <v>5</v>
      </c>
      <c r="E319" s="51">
        <f t="shared" si="45"/>
        <v>44118.208333332565</v>
      </c>
      <c r="F319" s="62">
        <v>5.3</v>
      </c>
      <c r="G319" s="71" t="s">
        <v>27</v>
      </c>
      <c r="H319" s="58">
        <v>7.2</v>
      </c>
      <c r="I319" s="66">
        <v>9</v>
      </c>
      <c r="J319" s="71" t="s">
        <v>27</v>
      </c>
      <c r="K319" s="68">
        <v>11.3</v>
      </c>
      <c r="N319" s="23">
        <f t="shared" si="39"/>
        <v>5.3</v>
      </c>
      <c r="O319" s="23">
        <f t="shared" si="40"/>
        <v>7.2</v>
      </c>
      <c r="P319" s="17">
        <f t="shared" si="41"/>
        <v>9</v>
      </c>
      <c r="Q319" s="17">
        <f t="shared" si="42"/>
        <v>11.3</v>
      </c>
      <c r="R319" s="18">
        <v>9</v>
      </c>
      <c r="S319" s="18">
        <v>11.3</v>
      </c>
      <c r="T319" s="18">
        <v>5.3</v>
      </c>
      <c r="U319" s="56">
        <v>7.2</v>
      </c>
    </row>
    <row r="320" spans="1:21" x14ac:dyDescent="0.45">
      <c r="A320" s="49">
        <f t="shared" si="43"/>
        <v>2020</v>
      </c>
      <c r="B320" s="50">
        <f t="shared" si="46"/>
        <v>10</v>
      </c>
      <c r="C320" s="50">
        <f t="shared" si="47"/>
        <v>14</v>
      </c>
      <c r="D320" s="50">
        <f t="shared" si="44"/>
        <v>6</v>
      </c>
      <c r="E320" s="51">
        <f t="shared" si="45"/>
        <v>44118.249999999229</v>
      </c>
      <c r="F320" s="62">
        <v>6.5</v>
      </c>
      <c r="G320" s="71" t="s">
        <v>27</v>
      </c>
      <c r="H320" s="58">
        <v>7</v>
      </c>
      <c r="I320" s="66">
        <v>13.2</v>
      </c>
      <c r="J320" s="71" t="s">
        <v>27</v>
      </c>
      <c r="K320" s="68">
        <v>11.3</v>
      </c>
      <c r="N320" s="23">
        <f t="shared" si="39"/>
        <v>6.5</v>
      </c>
      <c r="O320" s="23">
        <f t="shared" si="40"/>
        <v>7</v>
      </c>
      <c r="P320" s="17">
        <f t="shared" si="41"/>
        <v>13.2</v>
      </c>
      <c r="Q320" s="17">
        <f t="shared" si="42"/>
        <v>11.3</v>
      </c>
      <c r="R320" s="18">
        <v>13.2</v>
      </c>
      <c r="S320" s="18">
        <v>11.3</v>
      </c>
      <c r="T320" s="18">
        <v>6.5</v>
      </c>
      <c r="U320" s="56">
        <v>7</v>
      </c>
    </row>
    <row r="321" spans="1:21" x14ac:dyDescent="0.45">
      <c r="A321" s="49">
        <f t="shared" si="43"/>
        <v>2020</v>
      </c>
      <c r="B321" s="50">
        <f t="shared" si="46"/>
        <v>10</v>
      </c>
      <c r="C321" s="50">
        <f t="shared" si="47"/>
        <v>14</v>
      </c>
      <c r="D321" s="50">
        <f t="shared" si="44"/>
        <v>7</v>
      </c>
      <c r="E321" s="51">
        <f t="shared" si="45"/>
        <v>44118.291666665893</v>
      </c>
      <c r="F321" s="62">
        <v>4.4000000000000004</v>
      </c>
      <c r="G321" s="71" t="s">
        <v>27</v>
      </c>
      <c r="H321" s="58">
        <v>6.9</v>
      </c>
      <c r="I321" s="66">
        <v>10.199999999999999</v>
      </c>
      <c r="J321" s="71" t="s">
        <v>27</v>
      </c>
      <c r="K321" s="68">
        <v>11.2</v>
      </c>
      <c r="N321" s="23">
        <f t="shared" si="39"/>
        <v>4.4000000000000004</v>
      </c>
      <c r="O321" s="23">
        <f t="shared" si="40"/>
        <v>6.9</v>
      </c>
      <c r="P321" s="17">
        <f t="shared" si="41"/>
        <v>10.199999999999999</v>
      </c>
      <c r="Q321" s="17">
        <f t="shared" si="42"/>
        <v>11.2</v>
      </c>
      <c r="R321" s="18">
        <v>10.199999999999999</v>
      </c>
      <c r="S321" s="18">
        <v>11.2</v>
      </c>
      <c r="T321" s="18">
        <v>4.4000000000000004</v>
      </c>
      <c r="U321" s="56">
        <v>6.9</v>
      </c>
    </row>
    <row r="322" spans="1:21" x14ac:dyDescent="0.45">
      <c r="A322" s="49">
        <f t="shared" si="43"/>
        <v>2020</v>
      </c>
      <c r="B322" s="50">
        <f t="shared" si="46"/>
        <v>10</v>
      </c>
      <c r="C322" s="50">
        <f t="shared" si="47"/>
        <v>14</v>
      </c>
      <c r="D322" s="50">
        <f t="shared" si="44"/>
        <v>8</v>
      </c>
      <c r="E322" s="51">
        <f t="shared" si="45"/>
        <v>44118.333333332557</v>
      </c>
      <c r="F322" s="62">
        <v>8.6999999999999993</v>
      </c>
      <c r="G322" s="71" t="s">
        <v>27</v>
      </c>
      <c r="H322" s="58">
        <v>7</v>
      </c>
      <c r="I322" s="66">
        <v>16.100000000000001</v>
      </c>
      <c r="J322" s="71" t="s">
        <v>27</v>
      </c>
      <c r="K322" s="68">
        <v>11.3</v>
      </c>
      <c r="N322" s="23">
        <f t="shared" ref="N322:N385" si="48">IF(G322="Valid", F322, NA())</f>
        <v>8.6999999999999993</v>
      </c>
      <c r="O322" s="23">
        <f t="shared" ref="O322:O385" si="49">IF(G322="Valid", H322, NA())</f>
        <v>7</v>
      </c>
      <c r="P322" s="17">
        <f t="shared" ref="P322:P385" si="50">IF(J322="Valid", I322, NA())</f>
        <v>16.100000000000001</v>
      </c>
      <c r="Q322" s="17">
        <f t="shared" ref="Q322:Q385" si="51">IF(J322="Valid", K322, NA())</f>
        <v>11.3</v>
      </c>
      <c r="R322" s="18">
        <v>16.100000000000001</v>
      </c>
      <c r="S322" s="18">
        <v>11.3</v>
      </c>
      <c r="T322" s="18">
        <v>8.6999999999999993</v>
      </c>
      <c r="U322" s="56">
        <v>7</v>
      </c>
    </row>
    <row r="323" spans="1:21" x14ac:dyDescent="0.45">
      <c r="A323" s="49">
        <f t="shared" si="43"/>
        <v>2020</v>
      </c>
      <c r="B323" s="50">
        <f t="shared" si="46"/>
        <v>10</v>
      </c>
      <c r="C323" s="50">
        <f t="shared" si="47"/>
        <v>14</v>
      </c>
      <c r="D323" s="50">
        <f t="shared" si="44"/>
        <v>9</v>
      </c>
      <c r="E323" s="51">
        <f t="shared" si="45"/>
        <v>44118.374999999221</v>
      </c>
      <c r="F323" s="62">
        <v>4</v>
      </c>
      <c r="G323" s="71" t="s">
        <v>27</v>
      </c>
      <c r="H323" s="58">
        <v>6.8</v>
      </c>
      <c r="I323" s="66">
        <v>8.6</v>
      </c>
      <c r="J323" s="71" t="s">
        <v>27</v>
      </c>
      <c r="K323" s="68">
        <v>11.3</v>
      </c>
      <c r="N323" s="23">
        <f t="shared" si="48"/>
        <v>4</v>
      </c>
      <c r="O323" s="23">
        <f t="shared" si="49"/>
        <v>6.8</v>
      </c>
      <c r="P323" s="17">
        <f t="shared" si="50"/>
        <v>8.6</v>
      </c>
      <c r="Q323" s="17">
        <f t="shared" si="51"/>
        <v>11.3</v>
      </c>
      <c r="R323" s="18">
        <v>8.6</v>
      </c>
      <c r="S323" s="18">
        <v>11.3</v>
      </c>
      <c r="T323" s="18">
        <v>4</v>
      </c>
      <c r="U323" s="56">
        <v>6.8</v>
      </c>
    </row>
    <row r="324" spans="1:21" x14ac:dyDescent="0.45">
      <c r="A324" s="49">
        <f t="shared" ref="A324:A387" si="52">A323</f>
        <v>2020</v>
      </c>
      <c r="B324" s="50">
        <f t="shared" si="46"/>
        <v>10</v>
      </c>
      <c r="C324" s="50">
        <f t="shared" si="47"/>
        <v>14</v>
      </c>
      <c r="D324" s="50">
        <f t="shared" ref="D324:D387" si="53">IF(D323=23,0,D323+1)</f>
        <v>10</v>
      </c>
      <c r="E324" s="51">
        <f t="shared" ref="E324:E387" si="54">E323+0.0416666666666666</f>
        <v>44118.416666665886</v>
      </c>
      <c r="F324" s="62">
        <v>3.6</v>
      </c>
      <c r="G324" s="71" t="s">
        <v>27</v>
      </c>
      <c r="H324" s="58">
        <v>6.7</v>
      </c>
      <c r="I324" s="66">
        <v>8.6999999999999993</v>
      </c>
      <c r="J324" s="71" t="s">
        <v>27</v>
      </c>
      <c r="K324" s="68">
        <v>11.2</v>
      </c>
      <c r="N324" s="23">
        <f t="shared" si="48"/>
        <v>3.6</v>
      </c>
      <c r="O324" s="23">
        <f t="shared" si="49"/>
        <v>6.7</v>
      </c>
      <c r="P324" s="17">
        <f t="shared" si="50"/>
        <v>8.6999999999999993</v>
      </c>
      <c r="Q324" s="17">
        <f t="shared" si="51"/>
        <v>11.2</v>
      </c>
      <c r="R324" s="18">
        <v>8.6999999999999993</v>
      </c>
      <c r="S324" s="18">
        <v>11.2</v>
      </c>
      <c r="T324" s="18">
        <v>3.6</v>
      </c>
      <c r="U324" s="56">
        <v>6.7</v>
      </c>
    </row>
    <row r="325" spans="1:21" x14ac:dyDescent="0.45">
      <c r="A325" s="49">
        <f t="shared" si="52"/>
        <v>2020</v>
      </c>
      <c r="B325" s="50">
        <f t="shared" si="46"/>
        <v>10</v>
      </c>
      <c r="C325" s="50">
        <f t="shared" si="47"/>
        <v>14</v>
      </c>
      <c r="D325" s="50">
        <f t="shared" si="53"/>
        <v>11</v>
      </c>
      <c r="E325" s="51">
        <f t="shared" si="54"/>
        <v>44118.45833333255</v>
      </c>
      <c r="F325" s="62">
        <v>3.5</v>
      </c>
      <c r="G325" s="71" t="s">
        <v>27</v>
      </c>
      <c r="H325" s="58">
        <v>6.5</v>
      </c>
      <c r="I325" s="66">
        <v>7.2</v>
      </c>
      <c r="J325" s="71" t="s">
        <v>27</v>
      </c>
      <c r="K325" s="68">
        <v>11</v>
      </c>
      <c r="N325" s="23">
        <f t="shared" si="48"/>
        <v>3.5</v>
      </c>
      <c r="O325" s="23">
        <f t="shared" si="49"/>
        <v>6.5</v>
      </c>
      <c r="P325" s="17">
        <f t="shared" si="50"/>
        <v>7.2</v>
      </c>
      <c r="Q325" s="17">
        <f t="shared" si="51"/>
        <v>11</v>
      </c>
      <c r="R325" s="18">
        <v>7.2</v>
      </c>
      <c r="S325" s="18">
        <v>11</v>
      </c>
      <c r="T325" s="18">
        <v>3.5</v>
      </c>
      <c r="U325" s="56">
        <v>6.5</v>
      </c>
    </row>
    <row r="326" spans="1:21" x14ac:dyDescent="0.45">
      <c r="A326" s="49">
        <f t="shared" si="52"/>
        <v>2020</v>
      </c>
      <c r="B326" s="50">
        <f t="shared" si="46"/>
        <v>10</v>
      </c>
      <c r="C326" s="50">
        <f t="shared" si="47"/>
        <v>14</v>
      </c>
      <c r="D326" s="50">
        <f t="shared" si="53"/>
        <v>12</v>
      </c>
      <c r="E326" s="51">
        <f t="shared" si="54"/>
        <v>44118.499999999214</v>
      </c>
      <c r="F326" s="62">
        <v>4.8</v>
      </c>
      <c r="G326" s="71" t="s">
        <v>27</v>
      </c>
      <c r="H326" s="58">
        <v>6.5</v>
      </c>
      <c r="I326" s="66">
        <v>8</v>
      </c>
      <c r="J326" s="71" t="s">
        <v>27</v>
      </c>
      <c r="K326" s="68">
        <v>11</v>
      </c>
      <c r="N326" s="23">
        <f t="shared" si="48"/>
        <v>4.8</v>
      </c>
      <c r="O326" s="23">
        <f t="shared" si="49"/>
        <v>6.5</v>
      </c>
      <c r="P326" s="17">
        <f t="shared" si="50"/>
        <v>8</v>
      </c>
      <c r="Q326" s="17">
        <f t="shared" si="51"/>
        <v>11</v>
      </c>
      <c r="R326" s="18">
        <v>8</v>
      </c>
      <c r="S326" s="18">
        <v>11</v>
      </c>
      <c r="T326" s="18">
        <v>4.8</v>
      </c>
      <c r="U326" s="56">
        <v>6.5</v>
      </c>
    </row>
    <row r="327" spans="1:21" x14ac:dyDescent="0.45">
      <c r="A327" s="49">
        <f t="shared" si="52"/>
        <v>2020</v>
      </c>
      <c r="B327" s="50">
        <f t="shared" si="46"/>
        <v>10</v>
      </c>
      <c r="C327" s="50">
        <f t="shared" si="47"/>
        <v>14</v>
      </c>
      <c r="D327" s="50">
        <f t="shared" si="53"/>
        <v>13</v>
      </c>
      <c r="E327" s="51">
        <f t="shared" si="54"/>
        <v>44118.541666665878</v>
      </c>
      <c r="F327" s="62">
        <v>-0.7</v>
      </c>
      <c r="G327" s="71" t="s">
        <v>27</v>
      </c>
      <c r="H327" s="58">
        <v>6.2</v>
      </c>
      <c r="I327" s="66">
        <v>3.4</v>
      </c>
      <c r="J327" s="71" t="s">
        <v>27</v>
      </c>
      <c r="K327" s="68">
        <v>10.7</v>
      </c>
      <c r="N327" s="23">
        <f t="shared" si="48"/>
        <v>-0.7</v>
      </c>
      <c r="O327" s="23">
        <f t="shared" si="49"/>
        <v>6.2</v>
      </c>
      <c r="P327" s="17">
        <f t="shared" si="50"/>
        <v>3.4</v>
      </c>
      <c r="Q327" s="17">
        <f t="shared" si="51"/>
        <v>10.7</v>
      </c>
      <c r="R327" s="18">
        <v>3.4</v>
      </c>
      <c r="S327" s="18">
        <v>10.7</v>
      </c>
      <c r="T327" s="18">
        <v>-0.7</v>
      </c>
      <c r="U327" s="56">
        <v>6.2</v>
      </c>
    </row>
    <row r="328" spans="1:21" x14ac:dyDescent="0.45">
      <c r="A328" s="49">
        <f t="shared" si="52"/>
        <v>2020</v>
      </c>
      <c r="B328" s="50">
        <f t="shared" si="46"/>
        <v>10</v>
      </c>
      <c r="C328" s="50">
        <f t="shared" si="47"/>
        <v>14</v>
      </c>
      <c r="D328" s="50">
        <f t="shared" si="53"/>
        <v>14</v>
      </c>
      <c r="E328" s="51">
        <f t="shared" si="54"/>
        <v>44118.583333332543</v>
      </c>
      <c r="F328" s="62">
        <v>5</v>
      </c>
      <c r="G328" s="71" t="s">
        <v>27</v>
      </c>
      <c r="H328" s="58">
        <v>6.2</v>
      </c>
      <c r="I328" s="66">
        <v>9</v>
      </c>
      <c r="J328" s="71" t="s">
        <v>27</v>
      </c>
      <c r="K328" s="68">
        <v>10.8</v>
      </c>
      <c r="N328" s="23">
        <f t="shared" si="48"/>
        <v>5</v>
      </c>
      <c r="O328" s="23">
        <f t="shared" si="49"/>
        <v>6.2</v>
      </c>
      <c r="P328" s="17">
        <f t="shared" si="50"/>
        <v>9</v>
      </c>
      <c r="Q328" s="17">
        <f t="shared" si="51"/>
        <v>10.8</v>
      </c>
      <c r="R328" s="18">
        <v>9</v>
      </c>
      <c r="S328" s="18">
        <v>10.8</v>
      </c>
      <c r="T328" s="18">
        <v>5</v>
      </c>
      <c r="U328" s="56">
        <v>6.2</v>
      </c>
    </row>
    <row r="329" spans="1:21" x14ac:dyDescent="0.45">
      <c r="A329" s="49">
        <f t="shared" si="52"/>
        <v>2020</v>
      </c>
      <c r="B329" s="50">
        <f t="shared" si="46"/>
        <v>10</v>
      </c>
      <c r="C329" s="50">
        <f t="shared" si="47"/>
        <v>14</v>
      </c>
      <c r="D329" s="50">
        <f t="shared" si="53"/>
        <v>15</v>
      </c>
      <c r="E329" s="51">
        <f t="shared" si="54"/>
        <v>44118.624999999207</v>
      </c>
      <c r="F329" s="62">
        <v>2.5</v>
      </c>
      <c r="G329" s="71" t="s">
        <v>27</v>
      </c>
      <c r="H329" s="58">
        <v>6</v>
      </c>
      <c r="I329" s="66">
        <v>7.5</v>
      </c>
      <c r="J329" s="71" t="s">
        <v>27</v>
      </c>
      <c r="K329" s="68">
        <v>10.7</v>
      </c>
      <c r="N329" s="23">
        <f t="shared" si="48"/>
        <v>2.5</v>
      </c>
      <c r="O329" s="23">
        <f t="shared" si="49"/>
        <v>6</v>
      </c>
      <c r="P329" s="17">
        <f t="shared" si="50"/>
        <v>7.5</v>
      </c>
      <c r="Q329" s="17">
        <f t="shared" si="51"/>
        <v>10.7</v>
      </c>
      <c r="R329" s="18">
        <v>7.5</v>
      </c>
      <c r="S329" s="18">
        <v>10.7</v>
      </c>
      <c r="T329" s="18">
        <v>2.5</v>
      </c>
      <c r="U329" s="56">
        <v>6</v>
      </c>
    </row>
    <row r="330" spans="1:21" x14ac:dyDescent="0.45">
      <c r="A330" s="49">
        <f t="shared" si="52"/>
        <v>2020</v>
      </c>
      <c r="B330" s="50">
        <f t="shared" si="46"/>
        <v>10</v>
      </c>
      <c r="C330" s="50">
        <f t="shared" si="47"/>
        <v>14</v>
      </c>
      <c r="D330" s="50">
        <f t="shared" si="53"/>
        <v>16</v>
      </c>
      <c r="E330" s="51">
        <f t="shared" si="54"/>
        <v>44118.666666665871</v>
      </c>
      <c r="F330" s="62">
        <v>4.0999999999999996</v>
      </c>
      <c r="G330" s="71" t="s">
        <v>27</v>
      </c>
      <c r="H330" s="58">
        <v>6</v>
      </c>
      <c r="I330" s="66">
        <v>8.6</v>
      </c>
      <c r="J330" s="71" t="s">
        <v>27</v>
      </c>
      <c r="K330" s="68">
        <v>10.6</v>
      </c>
      <c r="N330" s="23">
        <f t="shared" si="48"/>
        <v>4.0999999999999996</v>
      </c>
      <c r="O330" s="23">
        <f t="shared" si="49"/>
        <v>6</v>
      </c>
      <c r="P330" s="17">
        <f t="shared" si="50"/>
        <v>8.6</v>
      </c>
      <c r="Q330" s="17">
        <f t="shared" si="51"/>
        <v>10.6</v>
      </c>
      <c r="R330" s="18">
        <v>8.6</v>
      </c>
      <c r="S330" s="18">
        <v>10.6</v>
      </c>
      <c r="T330" s="18">
        <v>4.0999999999999996</v>
      </c>
      <c r="U330" s="56">
        <v>6</v>
      </c>
    </row>
    <row r="331" spans="1:21" x14ac:dyDescent="0.45">
      <c r="A331" s="49">
        <f t="shared" si="52"/>
        <v>2020</v>
      </c>
      <c r="B331" s="50">
        <f t="shared" si="46"/>
        <v>10</v>
      </c>
      <c r="C331" s="50">
        <f t="shared" si="47"/>
        <v>14</v>
      </c>
      <c r="D331" s="50">
        <f t="shared" si="53"/>
        <v>17</v>
      </c>
      <c r="E331" s="51">
        <f t="shared" si="54"/>
        <v>44118.708333332535</v>
      </c>
      <c r="F331" s="62">
        <v>7.7</v>
      </c>
      <c r="G331" s="71" t="s">
        <v>27</v>
      </c>
      <c r="H331" s="58">
        <v>6</v>
      </c>
      <c r="I331" s="66">
        <v>12.3</v>
      </c>
      <c r="J331" s="71" t="s">
        <v>27</v>
      </c>
      <c r="K331" s="68">
        <v>10.7</v>
      </c>
      <c r="N331" s="23">
        <f t="shared" si="48"/>
        <v>7.7</v>
      </c>
      <c r="O331" s="23">
        <f t="shared" si="49"/>
        <v>6</v>
      </c>
      <c r="P331" s="17">
        <f t="shared" si="50"/>
        <v>12.3</v>
      </c>
      <c r="Q331" s="17">
        <f t="shared" si="51"/>
        <v>10.7</v>
      </c>
      <c r="R331" s="18">
        <v>12.3</v>
      </c>
      <c r="S331" s="18">
        <v>10.7</v>
      </c>
      <c r="T331" s="18">
        <v>7.7</v>
      </c>
      <c r="U331" s="56">
        <v>6</v>
      </c>
    </row>
    <row r="332" spans="1:21" x14ac:dyDescent="0.45">
      <c r="A332" s="49">
        <f t="shared" si="52"/>
        <v>2020</v>
      </c>
      <c r="B332" s="50">
        <f t="shared" si="46"/>
        <v>10</v>
      </c>
      <c r="C332" s="50">
        <f t="shared" si="47"/>
        <v>14</v>
      </c>
      <c r="D332" s="50">
        <f t="shared" si="53"/>
        <v>18</v>
      </c>
      <c r="E332" s="51">
        <f t="shared" si="54"/>
        <v>44118.7499999992</v>
      </c>
      <c r="F332" s="62">
        <v>7.7</v>
      </c>
      <c r="G332" s="71" t="s">
        <v>27</v>
      </c>
      <c r="H332" s="58">
        <v>5.9</v>
      </c>
      <c r="I332" s="66">
        <v>12.7</v>
      </c>
      <c r="J332" s="71" t="s">
        <v>27</v>
      </c>
      <c r="K332" s="68">
        <v>10.7</v>
      </c>
      <c r="N332" s="23">
        <f t="shared" si="48"/>
        <v>7.7</v>
      </c>
      <c r="O332" s="23">
        <f t="shared" si="49"/>
        <v>5.9</v>
      </c>
      <c r="P332" s="17">
        <f t="shared" si="50"/>
        <v>12.7</v>
      </c>
      <c r="Q332" s="17">
        <f t="shared" si="51"/>
        <v>10.7</v>
      </c>
      <c r="R332" s="18">
        <v>12.7</v>
      </c>
      <c r="S332" s="18">
        <v>10.7</v>
      </c>
      <c r="T332" s="18">
        <v>7.7</v>
      </c>
      <c r="U332" s="56">
        <v>5.9</v>
      </c>
    </row>
    <row r="333" spans="1:21" x14ac:dyDescent="0.45">
      <c r="A333" s="49">
        <f t="shared" si="52"/>
        <v>2020</v>
      </c>
      <c r="B333" s="50">
        <f t="shared" si="46"/>
        <v>10</v>
      </c>
      <c r="C333" s="50">
        <f t="shared" si="47"/>
        <v>14</v>
      </c>
      <c r="D333" s="50">
        <f t="shared" si="53"/>
        <v>19</v>
      </c>
      <c r="E333" s="51">
        <f t="shared" si="54"/>
        <v>44118.791666665864</v>
      </c>
      <c r="F333" s="62">
        <v>7.5</v>
      </c>
      <c r="G333" s="71" t="s">
        <v>27</v>
      </c>
      <c r="H333" s="58">
        <v>6</v>
      </c>
      <c r="I333" s="66">
        <v>13.7</v>
      </c>
      <c r="J333" s="71" t="s">
        <v>27</v>
      </c>
      <c r="K333" s="68">
        <v>10.8</v>
      </c>
      <c r="N333" s="23">
        <f t="shared" si="48"/>
        <v>7.5</v>
      </c>
      <c r="O333" s="23">
        <f t="shared" si="49"/>
        <v>6</v>
      </c>
      <c r="P333" s="17">
        <f t="shared" si="50"/>
        <v>13.7</v>
      </c>
      <c r="Q333" s="17">
        <f t="shared" si="51"/>
        <v>10.8</v>
      </c>
      <c r="R333" s="18">
        <v>13.7</v>
      </c>
      <c r="S333" s="18">
        <v>10.8</v>
      </c>
      <c r="T333" s="18">
        <v>7.5</v>
      </c>
      <c r="U333" s="56">
        <v>6</v>
      </c>
    </row>
    <row r="334" spans="1:21" x14ac:dyDescent="0.45">
      <c r="A334" s="49">
        <f t="shared" si="52"/>
        <v>2020</v>
      </c>
      <c r="B334" s="50">
        <f t="shared" si="46"/>
        <v>10</v>
      </c>
      <c r="C334" s="50">
        <f t="shared" si="47"/>
        <v>14</v>
      </c>
      <c r="D334" s="50">
        <f t="shared" si="53"/>
        <v>20</v>
      </c>
      <c r="E334" s="51">
        <f t="shared" si="54"/>
        <v>44118.833333332528</v>
      </c>
      <c r="F334" s="62">
        <v>8.3000000000000007</v>
      </c>
      <c r="G334" s="71" t="s">
        <v>27</v>
      </c>
      <c r="H334" s="58">
        <v>5.9</v>
      </c>
      <c r="I334" s="66">
        <v>23</v>
      </c>
      <c r="J334" s="71" t="s">
        <v>27</v>
      </c>
      <c r="K334" s="68">
        <v>10.9</v>
      </c>
      <c r="N334" s="23">
        <f t="shared" si="48"/>
        <v>8.3000000000000007</v>
      </c>
      <c r="O334" s="23">
        <f t="shared" si="49"/>
        <v>5.9</v>
      </c>
      <c r="P334" s="17">
        <f t="shared" si="50"/>
        <v>23</v>
      </c>
      <c r="Q334" s="17">
        <f t="shared" si="51"/>
        <v>10.9</v>
      </c>
      <c r="R334" s="18">
        <v>23</v>
      </c>
      <c r="S334" s="18">
        <v>10.9</v>
      </c>
      <c r="T334" s="18">
        <v>8.3000000000000007</v>
      </c>
      <c r="U334" s="56">
        <v>5.9</v>
      </c>
    </row>
    <row r="335" spans="1:21" x14ac:dyDescent="0.45">
      <c r="A335" s="49">
        <f t="shared" si="52"/>
        <v>2020</v>
      </c>
      <c r="B335" s="50">
        <f t="shared" si="46"/>
        <v>10</v>
      </c>
      <c r="C335" s="50">
        <f t="shared" si="47"/>
        <v>14</v>
      </c>
      <c r="D335" s="50">
        <f t="shared" si="53"/>
        <v>21</v>
      </c>
      <c r="E335" s="51">
        <f t="shared" si="54"/>
        <v>44118.874999999192</v>
      </c>
      <c r="F335" s="62">
        <v>13.7</v>
      </c>
      <c r="G335" s="71" t="s">
        <v>27</v>
      </c>
      <c r="H335" s="58">
        <v>6.3</v>
      </c>
      <c r="I335" s="66">
        <v>26.1</v>
      </c>
      <c r="J335" s="71" t="s">
        <v>27</v>
      </c>
      <c r="K335" s="68">
        <v>11.6</v>
      </c>
      <c r="N335" s="23">
        <f t="shared" si="48"/>
        <v>13.7</v>
      </c>
      <c r="O335" s="23">
        <f t="shared" si="49"/>
        <v>6.3</v>
      </c>
      <c r="P335" s="17">
        <f t="shared" si="50"/>
        <v>26.1</v>
      </c>
      <c r="Q335" s="17">
        <f t="shared" si="51"/>
        <v>11.6</v>
      </c>
      <c r="R335" s="18">
        <v>26.1</v>
      </c>
      <c r="S335" s="18">
        <v>11.6</v>
      </c>
      <c r="T335" s="18">
        <v>13.7</v>
      </c>
      <c r="U335" s="56">
        <v>6.3</v>
      </c>
    </row>
    <row r="336" spans="1:21" x14ac:dyDescent="0.45">
      <c r="A336" s="49">
        <f t="shared" si="52"/>
        <v>2020</v>
      </c>
      <c r="B336" s="50">
        <f t="shared" si="46"/>
        <v>10</v>
      </c>
      <c r="C336" s="50">
        <f t="shared" si="47"/>
        <v>14</v>
      </c>
      <c r="D336" s="50">
        <f t="shared" si="53"/>
        <v>22</v>
      </c>
      <c r="E336" s="51">
        <f t="shared" si="54"/>
        <v>44118.916666665857</v>
      </c>
      <c r="F336" s="62">
        <v>13.8</v>
      </c>
      <c r="G336" s="71" t="s">
        <v>27</v>
      </c>
      <c r="H336" s="58">
        <v>6.4</v>
      </c>
      <c r="I336" s="66">
        <v>23.6</v>
      </c>
      <c r="J336" s="71" t="s">
        <v>27</v>
      </c>
      <c r="K336" s="68">
        <v>11.8</v>
      </c>
      <c r="N336" s="23">
        <f t="shared" si="48"/>
        <v>13.8</v>
      </c>
      <c r="O336" s="23">
        <f t="shared" si="49"/>
        <v>6.4</v>
      </c>
      <c r="P336" s="17">
        <f t="shared" si="50"/>
        <v>23.6</v>
      </c>
      <c r="Q336" s="17">
        <f t="shared" si="51"/>
        <v>11.8</v>
      </c>
      <c r="R336" s="18">
        <v>23.6</v>
      </c>
      <c r="S336" s="18">
        <v>11.8</v>
      </c>
      <c r="T336" s="18">
        <v>13.8</v>
      </c>
      <c r="U336" s="56">
        <v>6.4</v>
      </c>
    </row>
    <row r="337" spans="1:21" x14ac:dyDescent="0.45">
      <c r="A337" s="49">
        <f t="shared" si="52"/>
        <v>2020</v>
      </c>
      <c r="B337" s="50">
        <f t="shared" si="46"/>
        <v>10</v>
      </c>
      <c r="C337" s="50">
        <f t="shared" si="47"/>
        <v>14</v>
      </c>
      <c r="D337" s="50">
        <f t="shared" si="53"/>
        <v>23</v>
      </c>
      <c r="E337" s="51">
        <f t="shared" si="54"/>
        <v>44118.958333332521</v>
      </c>
      <c r="F337" s="62">
        <v>12.1</v>
      </c>
      <c r="G337" s="71" t="s">
        <v>27</v>
      </c>
      <c r="H337" s="58">
        <v>6.6</v>
      </c>
      <c r="I337" s="66">
        <v>20.6</v>
      </c>
      <c r="J337" s="71" t="s">
        <v>27</v>
      </c>
      <c r="K337" s="68">
        <v>12</v>
      </c>
      <c r="N337" s="23">
        <f t="shared" si="48"/>
        <v>12.1</v>
      </c>
      <c r="O337" s="23">
        <f t="shared" si="49"/>
        <v>6.6</v>
      </c>
      <c r="P337" s="17">
        <f t="shared" si="50"/>
        <v>20.6</v>
      </c>
      <c r="Q337" s="17">
        <f t="shared" si="51"/>
        <v>12</v>
      </c>
      <c r="R337" s="18">
        <v>20.6</v>
      </c>
      <c r="S337" s="18">
        <v>12</v>
      </c>
      <c r="T337" s="18">
        <v>12.1</v>
      </c>
      <c r="U337" s="56">
        <v>6.6</v>
      </c>
    </row>
    <row r="338" spans="1:21" x14ac:dyDescent="0.45">
      <c r="A338" s="49">
        <f t="shared" si="52"/>
        <v>2020</v>
      </c>
      <c r="B338" s="50">
        <f t="shared" si="46"/>
        <v>10</v>
      </c>
      <c r="C338" s="50">
        <f t="shared" si="47"/>
        <v>15</v>
      </c>
      <c r="D338" s="50">
        <f t="shared" si="53"/>
        <v>0</v>
      </c>
      <c r="E338" s="51">
        <f t="shared" si="54"/>
        <v>44118.999999999185</v>
      </c>
      <c r="F338" s="62">
        <v>11.6</v>
      </c>
      <c r="G338" s="71" t="s">
        <v>27</v>
      </c>
      <c r="H338" s="58">
        <v>6.8</v>
      </c>
      <c r="I338" s="66">
        <v>16.2</v>
      </c>
      <c r="J338" s="71" t="s">
        <v>27</v>
      </c>
      <c r="K338" s="68">
        <v>12.3</v>
      </c>
      <c r="N338" s="23">
        <f t="shared" si="48"/>
        <v>11.6</v>
      </c>
      <c r="O338" s="23">
        <f t="shared" si="49"/>
        <v>6.8</v>
      </c>
      <c r="P338" s="17">
        <f t="shared" si="50"/>
        <v>16.2</v>
      </c>
      <c r="Q338" s="17">
        <f t="shared" si="51"/>
        <v>12.3</v>
      </c>
      <c r="R338" s="18">
        <v>16.2</v>
      </c>
      <c r="S338" s="18">
        <v>12.3</v>
      </c>
      <c r="T338" s="18">
        <v>11.6</v>
      </c>
      <c r="U338" s="56">
        <v>6.8</v>
      </c>
    </row>
    <row r="339" spans="1:21" x14ac:dyDescent="0.45">
      <c r="A339" s="49">
        <f t="shared" si="52"/>
        <v>2020</v>
      </c>
      <c r="B339" s="50">
        <f t="shared" si="46"/>
        <v>10</v>
      </c>
      <c r="C339" s="50">
        <f t="shared" si="47"/>
        <v>15</v>
      </c>
      <c r="D339" s="50">
        <f t="shared" si="53"/>
        <v>1</v>
      </c>
      <c r="E339" s="51">
        <f t="shared" si="54"/>
        <v>44119.041666665849</v>
      </c>
      <c r="F339" s="62">
        <v>3.9</v>
      </c>
      <c r="G339" s="71" t="s">
        <v>27</v>
      </c>
      <c r="H339" s="58">
        <v>6.6</v>
      </c>
      <c r="I339" s="66">
        <v>7.7</v>
      </c>
      <c r="J339" s="71" t="s">
        <v>27</v>
      </c>
      <c r="K339" s="68">
        <v>12.1</v>
      </c>
      <c r="N339" s="23">
        <f t="shared" si="48"/>
        <v>3.9</v>
      </c>
      <c r="O339" s="23">
        <f t="shared" si="49"/>
        <v>6.6</v>
      </c>
      <c r="P339" s="17">
        <f t="shared" si="50"/>
        <v>7.7</v>
      </c>
      <c r="Q339" s="17">
        <f t="shared" si="51"/>
        <v>12.1</v>
      </c>
      <c r="R339" s="18">
        <v>7.7</v>
      </c>
      <c r="S339" s="18">
        <v>12.1</v>
      </c>
      <c r="T339" s="18">
        <v>3.9</v>
      </c>
      <c r="U339" s="56">
        <v>6.6</v>
      </c>
    </row>
    <row r="340" spans="1:21" x14ac:dyDescent="0.45">
      <c r="A340" s="49">
        <f t="shared" si="52"/>
        <v>2020</v>
      </c>
      <c r="B340" s="50">
        <f t="shared" si="46"/>
        <v>10</v>
      </c>
      <c r="C340" s="50">
        <f t="shared" si="47"/>
        <v>15</v>
      </c>
      <c r="D340" s="50">
        <f t="shared" si="53"/>
        <v>2</v>
      </c>
      <c r="E340" s="51">
        <f t="shared" si="54"/>
        <v>44119.083333332514</v>
      </c>
      <c r="F340" s="62">
        <v>2.2000000000000002</v>
      </c>
      <c r="G340" s="71" t="s">
        <v>27</v>
      </c>
      <c r="H340" s="58">
        <v>6.3</v>
      </c>
      <c r="I340" s="66">
        <v>4.9000000000000004</v>
      </c>
      <c r="J340" s="71" t="s">
        <v>27</v>
      </c>
      <c r="K340" s="68">
        <v>11.9</v>
      </c>
      <c r="N340" s="23">
        <f t="shared" si="48"/>
        <v>2.2000000000000002</v>
      </c>
      <c r="O340" s="23">
        <f t="shared" si="49"/>
        <v>6.3</v>
      </c>
      <c r="P340" s="17">
        <f t="shared" si="50"/>
        <v>4.9000000000000004</v>
      </c>
      <c r="Q340" s="17">
        <f t="shared" si="51"/>
        <v>11.9</v>
      </c>
      <c r="R340" s="18">
        <v>4.9000000000000004</v>
      </c>
      <c r="S340" s="18">
        <v>11.9</v>
      </c>
      <c r="T340" s="18">
        <v>2.2000000000000002</v>
      </c>
      <c r="U340" s="56">
        <v>6.3</v>
      </c>
    </row>
    <row r="341" spans="1:21" x14ac:dyDescent="0.45">
      <c r="A341" s="49">
        <f t="shared" si="52"/>
        <v>2020</v>
      </c>
      <c r="B341" s="50">
        <f t="shared" si="46"/>
        <v>10</v>
      </c>
      <c r="C341" s="50">
        <f t="shared" si="47"/>
        <v>15</v>
      </c>
      <c r="D341" s="50">
        <f t="shared" si="53"/>
        <v>3</v>
      </c>
      <c r="E341" s="51">
        <f t="shared" si="54"/>
        <v>44119.124999999178</v>
      </c>
      <c r="F341" s="62">
        <v>-1</v>
      </c>
      <c r="G341" s="71" t="s">
        <v>27</v>
      </c>
      <c r="H341" s="58">
        <v>5.9</v>
      </c>
      <c r="I341" s="66">
        <v>0.8</v>
      </c>
      <c r="J341" s="71" t="s">
        <v>27</v>
      </c>
      <c r="K341" s="68">
        <v>11.5</v>
      </c>
      <c r="N341" s="23">
        <f t="shared" si="48"/>
        <v>-1</v>
      </c>
      <c r="O341" s="23">
        <f t="shared" si="49"/>
        <v>5.9</v>
      </c>
      <c r="P341" s="17">
        <f t="shared" si="50"/>
        <v>0.8</v>
      </c>
      <c r="Q341" s="17">
        <f t="shared" si="51"/>
        <v>11.5</v>
      </c>
      <c r="R341" s="18">
        <v>0.8</v>
      </c>
      <c r="S341" s="18">
        <v>11.5</v>
      </c>
      <c r="T341" s="18">
        <v>-1</v>
      </c>
      <c r="U341" s="56">
        <v>5.9</v>
      </c>
    </row>
    <row r="342" spans="1:21" x14ac:dyDescent="0.45">
      <c r="A342" s="49">
        <f t="shared" si="52"/>
        <v>2020</v>
      </c>
      <c r="B342" s="50">
        <f t="shared" si="46"/>
        <v>10</v>
      </c>
      <c r="C342" s="50">
        <f t="shared" si="47"/>
        <v>15</v>
      </c>
      <c r="D342" s="50">
        <f t="shared" si="53"/>
        <v>4</v>
      </c>
      <c r="E342" s="51">
        <f t="shared" si="54"/>
        <v>44119.166666665842</v>
      </c>
      <c r="F342" s="62">
        <v>1.3</v>
      </c>
      <c r="G342" s="71" t="s">
        <v>27</v>
      </c>
      <c r="H342" s="58">
        <v>5.7</v>
      </c>
      <c r="I342" s="66">
        <v>4.3</v>
      </c>
      <c r="J342" s="71" t="s">
        <v>27</v>
      </c>
      <c r="K342" s="68">
        <v>11.1</v>
      </c>
      <c r="N342" s="23">
        <f t="shared" si="48"/>
        <v>1.3</v>
      </c>
      <c r="O342" s="23">
        <f t="shared" si="49"/>
        <v>5.7</v>
      </c>
      <c r="P342" s="17">
        <f t="shared" si="50"/>
        <v>4.3</v>
      </c>
      <c r="Q342" s="17">
        <f t="shared" si="51"/>
        <v>11.1</v>
      </c>
      <c r="R342" s="18">
        <v>4.3</v>
      </c>
      <c r="S342" s="18">
        <v>11.1</v>
      </c>
      <c r="T342" s="18">
        <v>1.3</v>
      </c>
      <c r="U342" s="56">
        <v>5.7</v>
      </c>
    </row>
    <row r="343" spans="1:21" x14ac:dyDescent="0.45">
      <c r="A343" s="49">
        <f t="shared" si="52"/>
        <v>2020</v>
      </c>
      <c r="B343" s="50">
        <f t="shared" si="46"/>
        <v>10</v>
      </c>
      <c r="C343" s="50">
        <f t="shared" si="47"/>
        <v>15</v>
      </c>
      <c r="D343" s="50">
        <f t="shared" si="53"/>
        <v>5</v>
      </c>
      <c r="E343" s="51">
        <f t="shared" si="54"/>
        <v>44119.208333332506</v>
      </c>
      <c r="F343" s="62">
        <v>4.2</v>
      </c>
      <c r="G343" s="71" t="s">
        <v>27</v>
      </c>
      <c r="H343" s="58">
        <v>5.6</v>
      </c>
      <c r="I343" s="66">
        <v>26.5</v>
      </c>
      <c r="J343" s="71" t="s">
        <v>27</v>
      </c>
      <c r="K343" s="68">
        <v>11.8</v>
      </c>
      <c r="N343" s="23">
        <f t="shared" si="48"/>
        <v>4.2</v>
      </c>
      <c r="O343" s="23">
        <f t="shared" si="49"/>
        <v>5.6</v>
      </c>
      <c r="P343" s="17">
        <f t="shared" si="50"/>
        <v>26.5</v>
      </c>
      <c r="Q343" s="17">
        <f t="shared" si="51"/>
        <v>11.8</v>
      </c>
      <c r="R343" s="18">
        <v>26.5</v>
      </c>
      <c r="S343" s="18">
        <v>11.8</v>
      </c>
      <c r="T343" s="18">
        <v>4.2</v>
      </c>
      <c r="U343" s="56">
        <v>5.6</v>
      </c>
    </row>
    <row r="344" spans="1:21" x14ac:dyDescent="0.45">
      <c r="A344" s="49">
        <f t="shared" si="52"/>
        <v>2020</v>
      </c>
      <c r="B344" s="50">
        <f t="shared" si="46"/>
        <v>10</v>
      </c>
      <c r="C344" s="50">
        <f t="shared" si="47"/>
        <v>15</v>
      </c>
      <c r="D344" s="50">
        <f t="shared" si="53"/>
        <v>6</v>
      </c>
      <c r="E344" s="51">
        <f t="shared" si="54"/>
        <v>44119.249999999171</v>
      </c>
      <c r="F344" s="62">
        <v>4.3</v>
      </c>
      <c r="G344" s="71" t="s">
        <v>27</v>
      </c>
      <c r="H344" s="58">
        <v>5.5</v>
      </c>
      <c r="I344" s="66">
        <v>14.7</v>
      </c>
      <c r="J344" s="71" t="s">
        <v>27</v>
      </c>
      <c r="K344" s="68">
        <v>11.8</v>
      </c>
      <c r="N344" s="23">
        <f t="shared" si="48"/>
        <v>4.3</v>
      </c>
      <c r="O344" s="23">
        <f t="shared" si="49"/>
        <v>5.5</v>
      </c>
      <c r="P344" s="17">
        <f t="shared" si="50"/>
        <v>14.7</v>
      </c>
      <c r="Q344" s="17">
        <f t="shared" si="51"/>
        <v>11.8</v>
      </c>
      <c r="R344" s="18">
        <v>14.7</v>
      </c>
      <c r="S344" s="18">
        <v>11.8</v>
      </c>
      <c r="T344" s="18">
        <v>4.3</v>
      </c>
      <c r="U344" s="56">
        <v>5.5</v>
      </c>
    </row>
    <row r="345" spans="1:21" x14ac:dyDescent="0.45">
      <c r="A345" s="49">
        <f t="shared" si="52"/>
        <v>2020</v>
      </c>
      <c r="B345" s="50">
        <f t="shared" si="46"/>
        <v>10</v>
      </c>
      <c r="C345" s="50">
        <f t="shared" si="47"/>
        <v>15</v>
      </c>
      <c r="D345" s="50">
        <f t="shared" si="53"/>
        <v>7</v>
      </c>
      <c r="E345" s="51">
        <f t="shared" si="54"/>
        <v>44119.291666665835</v>
      </c>
      <c r="F345" s="62">
        <v>17.600000000000001</v>
      </c>
      <c r="G345" s="71" t="s">
        <v>27</v>
      </c>
      <c r="H345" s="58">
        <v>6.1</v>
      </c>
      <c r="I345" s="66">
        <v>96</v>
      </c>
      <c r="J345" s="71" t="s">
        <v>27</v>
      </c>
      <c r="K345" s="68">
        <v>15.4</v>
      </c>
      <c r="N345" s="23">
        <f t="shared" si="48"/>
        <v>17.600000000000001</v>
      </c>
      <c r="O345" s="23">
        <f t="shared" si="49"/>
        <v>6.1</v>
      </c>
      <c r="P345" s="17">
        <f t="shared" si="50"/>
        <v>96</v>
      </c>
      <c r="Q345" s="17">
        <f t="shared" si="51"/>
        <v>15.4</v>
      </c>
      <c r="R345" s="18">
        <v>96</v>
      </c>
      <c r="S345" s="18">
        <v>15.4</v>
      </c>
      <c r="T345" s="18">
        <v>17.600000000000001</v>
      </c>
      <c r="U345" s="56">
        <v>6.1</v>
      </c>
    </row>
    <row r="346" spans="1:21" x14ac:dyDescent="0.45">
      <c r="A346" s="49">
        <f t="shared" si="52"/>
        <v>2020</v>
      </c>
      <c r="B346" s="50">
        <f t="shared" si="46"/>
        <v>10</v>
      </c>
      <c r="C346" s="50">
        <f t="shared" si="47"/>
        <v>15</v>
      </c>
      <c r="D346" s="50">
        <f t="shared" si="53"/>
        <v>8</v>
      </c>
      <c r="E346" s="51">
        <f t="shared" si="54"/>
        <v>44119.333333332499</v>
      </c>
      <c r="F346" s="62">
        <v>11.3</v>
      </c>
      <c r="G346" s="71" t="s">
        <v>27</v>
      </c>
      <c r="H346" s="58">
        <v>6.3</v>
      </c>
      <c r="I346" s="66">
        <v>49.1</v>
      </c>
      <c r="J346" s="71" t="s">
        <v>27</v>
      </c>
      <c r="K346" s="68">
        <v>17.100000000000001</v>
      </c>
      <c r="N346" s="23">
        <f t="shared" si="48"/>
        <v>11.3</v>
      </c>
      <c r="O346" s="23">
        <f t="shared" si="49"/>
        <v>6.3</v>
      </c>
      <c r="P346" s="17">
        <f t="shared" si="50"/>
        <v>49.1</v>
      </c>
      <c r="Q346" s="17">
        <f t="shared" si="51"/>
        <v>17.100000000000001</v>
      </c>
      <c r="R346" s="18">
        <v>49.1</v>
      </c>
      <c r="S346" s="18">
        <v>17.100000000000001</v>
      </c>
      <c r="T346" s="18">
        <v>11.3</v>
      </c>
      <c r="U346" s="56">
        <v>6.3</v>
      </c>
    </row>
    <row r="347" spans="1:21" x14ac:dyDescent="0.45">
      <c r="A347" s="49">
        <f t="shared" si="52"/>
        <v>2020</v>
      </c>
      <c r="B347" s="50">
        <f t="shared" ref="B347:B410" si="55">B346</f>
        <v>10</v>
      </c>
      <c r="C347" s="50">
        <f t="shared" ref="C347:C410" si="56">C323+1</f>
        <v>15</v>
      </c>
      <c r="D347" s="50">
        <f t="shared" si="53"/>
        <v>9</v>
      </c>
      <c r="E347" s="51">
        <f t="shared" si="54"/>
        <v>44119.374999999163</v>
      </c>
      <c r="F347" s="62">
        <v>10.8</v>
      </c>
      <c r="G347" s="71" t="s">
        <v>27</v>
      </c>
      <c r="H347" s="58">
        <v>6.7</v>
      </c>
      <c r="I347" s="66">
        <v>16.399999999999999</v>
      </c>
      <c r="J347" s="71" t="s">
        <v>27</v>
      </c>
      <c r="K347" s="68">
        <v>17.7</v>
      </c>
      <c r="N347" s="23">
        <f t="shared" si="48"/>
        <v>10.8</v>
      </c>
      <c r="O347" s="23">
        <f t="shared" si="49"/>
        <v>6.7</v>
      </c>
      <c r="P347" s="17">
        <f t="shared" si="50"/>
        <v>16.399999999999999</v>
      </c>
      <c r="Q347" s="17">
        <f t="shared" si="51"/>
        <v>17.7</v>
      </c>
      <c r="R347" s="18">
        <v>16.399999999999999</v>
      </c>
      <c r="S347" s="18">
        <v>17.7</v>
      </c>
      <c r="T347" s="18">
        <v>10.8</v>
      </c>
      <c r="U347" s="56">
        <v>6.7</v>
      </c>
    </row>
    <row r="348" spans="1:21" x14ac:dyDescent="0.45">
      <c r="A348" s="49">
        <f t="shared" si="52"/>
        <v>2020</v>
      </c>
      <c r="B348" s="50">
        <f t="shared" si="55"/>
        <v>10</v>
      </c>
      <c r="C348" s="50">
        <f t="shared" si="56"/>
        <v>15</v>
      </c>
      <c r="D348" s="50">
        <f t="shared" si="53"/>
        <v>10</v>
      </c>
      <c r="E348" s="51">
        <f t="shared" si="54"/>
        <v>44119.416666665828</v>
      </c>
      <c r="F348" s="62">
        <v>10.5</v>
      </c>
      <c r="G348" s="71" t="s">
        <v>27</v>
      </c>
      <c r="H348" s="58">
        <v>7</v>
      </c>
      <c r="I348" s="66">
        <v>16</v>
      </c>
      <c r="J348" s="71" t="s">
        <v>27</v>
      </c>
      <c r="K348" s="68">
        <v>18.100000000000001</v>
      </c>
      <c r="N348" s="23">
        <f t="shared" si="48"/>
        <v>10.5</v>
      </c>
      <c r="O348" s="23">
        <f t="shared" si="49"/>
        <v>7</v>
      </c>
      <c r="P348" s="17">
        <f t="shared" si="50"/>
        <v>16</v>
      </c>
      <c r="Q348" s="17">
        <f t="shared" si="51"/>
        <v>18.100000000000001</v>
      </c>
      <c r="R348" s="18">
        <v>16</v>
      </c>
      <c r="S348" s="18">
        <v>18.100000000000001</v>
      </c>
      <c r="T348" s="18">
        <v>10.5</v>
      </c>
      <c r="U348" s="56">
        <v>7</v>
      </c>
    </row>
    <row r="349" spans="1:21" x14ac:dyDescent="0.45">
      <c r="A349" s="49">
        <f t="shared" si="52"/>
        <v>2020</v>
      </c>
      <c r="B349" s="50">
        <f t="shared" si="55"/>
        <v>10</v>
      </c>
      <c r="C349" s="50">
        <f t="shared" si="56"/>
        <v>15</v>
      </c>
      <c r="D349" s="50">
        <f t="shared" si="53"/>
        <v>11</v>
      </c>
      <c r="E349" s="51">
        <f t="shared" si="54"/>
        <v>44119.458333332492</v>
      </c>
      <c r="F349" s="62">
        <v>5.2</v>
      </c>
      <c r="G349" s="71" t="s">
        <v>27</v>
      </c>
      <c r="H349" s="58">
        <v>7.1</v>
      </c>
      <c r="I349" s="66">
        <v>11.8</v>
      </c>
      <c r="J349" s="71" t="s">
        <v>27</v>
      </c>
      <c r="K349" s="68">
        <v>18.399999999999999</v>
      </c>
      <c r="N349" s="23">
        <f t="shared" si="48"/>
        <v>5.2</v>
      </c>
      <c r="O349" s="23">
        <f t="shared" si="49"/>
        <v>7.1</v>
      </c>
      <c r="P349" s="17">
        <f t="shared" si="50"/>
        <v>11.8</v>
      </c>
      <c r="Q349" s="17">
        <f t="shared" si="51"/>
        <v>18.399999999999999</v>
      </c>
      <c r="R349" s="18">
        <v>11.8</v>
      </c>
      <c r="S349" s="18">
        <v>18.399999999999999</v>
      </c>
      <c r="T349" s="18">
        <v>5.2</v>
      </c>
      <c r="U349" s="56">
        <v>7.1</v>
      </c>
    </row>
    <row r="350" spans="1:21" x14ac:dyDescent="0.45">
      <c r="A350" s="49">
        <f t="shared" si="52"/>
        <v>2020</v>
      </c>
      <c r="B350" s="50">
        <f t="shared" si="55"/>
        <v>10</v>
      </c>
      <c r="C350" s="50">
        <f t="shared" si="56"/>
        <v>15</v>
      </c>
      <c r="D350" s="50">
        <f t="shared" si="53"/>
        <v>12</v>
      </c>
      <c r="E350" s="51">
        <f t="shared" si="54"/>
        <v>44119.499999999156</v>
      </c>
      <c r="F350" s="62">
        <v>2.7</v>
      </c>
      <c r="G350" s="71" t="s">
        <v>27</v>
      </c>
      <c r="H350" s="58">
        <v>7.1</v>
      </c>
      <c r="I350" s="66">
        <v>11.1</v>
      </c>
      <c r="J350" s="71" t="s">
        <v>27</v>
      </c>
      <c r="K350" s="68">
        <v>18.7</v>
      </c>
      <c r="N350" s="23">
        <f t="shared" si="48"/>
        <v>2.7</v>
      </c>
      <c r="O350" s="23">
        <f t="shared" si="49"/>
        <v>7.1</v>
      </c>
      <c r="P350" s="17">
        <f t="shared" si="50"/>
        <v>11.1</v>
      </c>
      <c r="Q350" s="17">
        <f t="shared" si="51"/>
        <v>18.7</v>
      </c>
      <c r="R350" s="18">
        <v>11.1</v>
      </c>
      <c r="S350" s="18">
        <v>18.7</v>
      </c>
      <c r="T350" s="18">
        <v>2.7</v>
      </c>
      <c r="U350" s="56">
        <v>7.1</v>
      </c>
    </row>
    <row r="351" spans="1:21" x14ac:dyDescent="0.45">
      <c r="A351" s="49">
        <f t="shared" si="52"/>
        <v>2020</v>
      </c>
      <c r="B351" s="50">
        <f t="shared" si="55"/>
        <v>10</v>
      </c>
      <c r="C351" s="50">
        <f t="shared" si="56"/>
        <v>15</v>
      </c>
      <c r="D351" s="50">
        <f t="shared" si="53"/>
        <v>13</v>
      </c>
      <c r="E351" s="51">
        <f t="shared" si="54"/>
        <v>44119.54166666582</v>
      </c>
      <c r="F351" s="62">
        <v>4.0999999999999996</v>
      </c>
      <c r="G351" s="71" t="s">
        <v>27</v>
      </c>
      <c r="H351" s="58">
        <v>7.3</v>
      </c>
      <c r="I351" s="66">
        <v>10.4</v>
      </c>
      <c r="J351" s="71" t="s">
        <v>27</v>
      </c>
      <c r="K351" s="68">
        <v>19.100000000000001</v>
      </c>
      <c r="N351" s="23">
        <f t="shared" si="48"/>
        <v>4.0999999999999996</v>
      </c>
      <c r="O351" s="23">
        <f t="shared" si="49"/>
        <v>7.3</v>
      </c>
      <c r="P351" s="17">
        <f t="shared" si="50"/>
        <v>10.4</v>
      </c>
      <c r="Q351" s="17">
        <f t="shared" si="51"/>
        <v>19.100000000000001</v>
      </c>
      <c r="R351" s="18">
        <v>10.4</v>
      </c>
      <c r="S351" s="18">
        <v>19.100000000000001</v>
      </c>
      <c r="T351" s="18">
        <v>4.0999999999999996</v>
      </c>
      <c r="U351" s="56">
        <v>7.3</v>
      </c>
    </row>
    <row r="352" spans="1:21" x14ac:dyDescent="0.45">
      <c r="A352" s="49">
        <f t="shared" si="52"/>
        <v>2020</v>
      </c>
      <c r="B352" s="50">
        <f t="shared" si="55"/>
        <v>10</v>
      </c>
      <c r="C352" s="50">
        <f t="shared" si="56"/>
        <v>15</v>
      </c>
      <c r="D352" s="50">
        <f t="shared" si="53"/>
        <v>14</v>
      </c>
      <c r="E352" s="51">
        <f t="shared" si="54"/>
        <v>44119.583333332484</v>
      </c>
      <c r="F352" s="62">
        <v>6.9</v>
      </c>
      <c r="G352" s="71" t="s">
        <v>27</v>
      </c>
      <c r="H352" s="58">
        <v>7.4</v>
      </c>
      <c r="I352" s="66">
        <v>12.7</v>
      </c>
      <c r="J352" s="71" t="s">
        <v>27</v>
      </c>
      <c r="K352" s="68">
        <v>19.3</v>
      </c>
      <c r="N352" s="23">
        <f t="shared" si="48"/>
        <v>6.9</v>
      </c>
      <c r="O352" s="23">
        <f t="shared" si="49"/>
        <v>7.4</v>
      </c>
      <c r="P352" s="17">
        <f t="shared" si="50"/>
        <v>12.7</v>
      </c>
      <c r="Q352" s="17">
        <f t="shared" si="51"/>
        <v>19.3</v>
      </c>
      <c r="R352" s="18">
        <v>12.7</v>
      </c>
      <c r="S352" s="18">
        <v>19.3</v>
      </c>
      <c r="T352" s="18">
        <v>6.9</v>
      </c>
      <c r="U352" s="56">
        <v>7.4</v>
      </c>
    </row>
    <row r="353" spans="1:21" x14ac:dyDescent="0.45">
      <c r="A353" s="49">
        <f t="shared" si="52"/>
        <v>2020</v>
      </c>
      <c r="B353" s="50">
        <f t="shared" si="55"/>
        <v>10</v>
      </c>
      <c r="C353" s="50">
        <f t="shared" si="56"/>
        <v>15</v>
      </c>
      <c r="D353" s="50">
        <f t="shared" si="53"/>
        <v>15</v>
      </c>
      <c r="E353" s="51">
        <f t="shared" si="54"/>
        <v>44119.624999999149</v>
      </c>
      <c r="F353" s="62">
        <v>5.2</v>
      </c>
      <c r="G353" s="71" t="s">
        <v>27</v>
      </c>
      <c r="H353" s="58">
        <v>7.5</v>
      </c>
      <c r="I353" s="66">
        <v>10.7</v>
      </c>
      <c r="J353" s="71" t="s">
        <v>27</v>
      </c>
      <c r="K353" s="68">
        <v>19.5</v>
      </c>
      <c r="N353" s="23">
        <f t="shared" si="48"/>
        <v>5.2</v>
      </c>
      <c r="O353" s="23">
        <f t="shared" si="49"/>
        <v>7.5</v>
      </c>
      <c r="P353" s="17">
        <f t="shared" si="50"/>
        <v>10.7</v>
      </c>
      <c r="Q353" s="17">
        <f t="shared" si="51"/>
        <v>19.5</v>
      </c>
      <c r="R353" s="18">
        <v>10.7</v>
      </c>
      <c r="S353" s="18">
        <v>19.5</v>
      </c>
      <c r="T353" s="18">
        <v>5.2</v>
      </c>
      <c r="U353" s="56">
        <v>7.5</v>
      </c>
    </row>
    <row r="354" spans="1:21" x14ac:dyDescent="0.45">
      <c r="A354" s="49">
        <f t="shared" si="52"/>
        <v>2020</v>
      </c>
      <c r="B354" s="50">
        <f t="shared" si="55"/>
        <v>10</v>
      </c>
      <c r="C354" s="50">
        <f t="shared" si="56"/>
        <v>15</v>
      </c>
      <c r="D354" s="50">
        <f t="shared" si="53"/>
        <v>16</v>
      </c>
      <c r="E354" s="51">
        <f t="shared" si="54"/>
        <v>44119.666666665813</v>
      </c>
      <c r="F354" s="62">
        <v>7.9</v>
      </c>
      <c r="G354" s="71" t="s">
        <v>27</v>
      </c>
      <c r="H354" s="58">
        <v>7.7</v>
      </c>
      <c r="I354" s="66">
        <v>12.7</v>
      </c>
      <c r="J354" s="71" t="s">
        <v>27</v>
      </c>
      <c r="K354" s="68">
        <v>19.7</v>
      </c>
      <c r="N354" s="23">
        <f t="shared" si="48"/>
        <v>7.9</v>
      </c>
      <c r="O354" s="23">
        <f t="shared" si="49"/>
        <v>7.7</v>
      </c>
      <c r="P354" s="17">
        <f t="shared" si="50"/>
        <v>12.7</v>
      </c>
      <c r="Q354" s="17">
        <f t="shared" si="51"/>
        <v>19.7</v>
      </c>
      <c r="R354" s="18">
        <v>12.7</v>
      </c>
      <c r="S354" s="18">
        <v>19.7</v>
      </c>
      <c r="T354" s="18">
        <v>7.9</v>
      </c>
      <c r="U354" s="56">
        <v>7.7</v>
      </c>
    </row>
    <row r="355" spans="1:21" x14ac:dyDescent="0.45">
      <c r="A355" s="49">
        <f t="shared" si="52"/>
        <v>2020</v>
      </c>
      <c r="B355" s="50">
        <f t="shared" si="55"/>
        <v>10</v>
      </c>
      <c r="C355" s="50">
        <f t="shared" si="56"/>
        <v>15</v>
      </c>
      <c r="D355" s="50">
        <f t="shared" si="53"/>
        <v>17</v>
      </c>
      <c r="E355" s="51">
        <f t="shared" si="54"/>
        <v>44119.708333332477</v>
      </c>
      <c r="F355" s="62">
        <v>8.1999999999999993</v>
      </c>
      <c r="G355" s="71" t="s">
        <v>27</v>
      </c>
      <c r="H355" s="58">
        <v>7.8</v>
      </c>
      <c r="I355" s="66">
        <v>12.7</v>
      </c>
      <c r="J355" s="71" t="s">
        <v>27</v>
      </c>
      <c r="K355" s="68">
        <v>19.8</v>
      </c>
      <c r="N355" s="23">
        <f t="shared" si="48"/>
        <v>8.1999999999999993</v>
      </c>
      <c r="O355" s="23">
        <f t="shared" si="49"/>
        <v>7.8</v>
      </c>
      <c r="P355" s="17">
        <f t="shared" si="50"/>
        <v>12.7</v>
      </c>
      <c r="Q355" s="17">
        <f t="shared" si="51"/>
        <v>19.8</v>
      </c>
      <c r="R355" s="18">
        <v>12.7</v>
      </c>
      <c r="S355" s="18">
        <v>19.8</v>
      </c>
      <c r="T355" s="18">
        <v>8.1999999999999993</v>
      </c>
      <c r="U355" s="56">
        <v>7.8</v>
      </c>
    </row>
    <row r="356" spans="1:21" x14ac:dyDescent="0.45">
      <c r="A356" s="49">
        <f t="shared" si="52"/>
        <v>2020</v>
      </c>
      <c r="B356" s="50">
        <f t="shared" si="55"/>
        <v>10</v>
      </c>
      <c r="C356" s="50">
        <f t="shared" si="56"/>
        <v>15</v>
      </c>
      <c r="D356" s="50">
        <f t="shared" si="53"/>
        <v>18</v>
      </c>
      <c r="E356" s="51">
        <f t="shared" si="54"/>
        <v>44119.749999999141</v>
      </c>
      <c r="F356" s="62">
        <v>9.3000000000000007</v>
      </c>
      <c r="G356" s="71" t="s">
        <v>27</v>
      </c>
      <c r="H356" s="58">
        <v>7.8</v>
      </c>
      <c r="I356" s="66">
        <v>13.1</v>
      </c>
      <c r="J356" s="71" t="s">
        <v>27</v>
      </c>
      <c r="K356" s="68">
        <v>19.7</v>
      </c>
      <c r="N356" s="23">
        <f t="shared" si="48"/>
        <v>9.3000000000000007</v>
      </c>
      <c r="O356" s="23">
        <f t="shared" si="49"/>
        <v>7.8</v>
      </c>
      <c r="P356" s="17">
        <f t="shared" si="50"/>
        <v>13.1</v>
      </c>
      <c r="Q356" s="17">
        <f t="shared" si="51"/>
        <v>19.7</v>
      </c>
      <c r="R356" s="18">
        <v>13.1</v>
      </c>
      <c r="S356" s="18">
        <v>19.7</v>
      </c>
      <c r="T356" s="18">
        <v>9.3000000000000007</v>
      </c>
      <c r="U356" s="56">
        <v>7.8</v>
      </c>
    </row>
    <row r="357" spans="1:21" x14ac:dyDescent="0.45">
      <c r="A357" s="49">
        <f t="shared" si="52"/>
        <v>2020</v>
      </c>
      <c r="B357" s="50">
        <f t="shared" si="55"/>
        <v>10</v>
      </c>
      <c r="C357" s="50">
        <f t="shared" si="56"/>
        <v>15</v>
      </c>
      <c r="D357" s="50">
        <f t="shared" si="53"/>
        <v>19</v>
      </c>
      <c r="E357" s="51">
        <f t="shared" si="54"/>
        <v>44119.791666665806</v>
      </c>
      <c r="F357" s="62">
        <v>5.9</v>
      </c>
      <c r="G357" s="71" t="s">
        <v>27</v>
      </c>
      <c r="H357" s="58">
        <v>7.7</v>
      </c>
      <c r="I357" s="66">
        <v>10.199999999999999</v>
      </c>
      <c r="J357" s="71" t="s">
        <v>27</v>
      </c>
      <c r="K357" s="68">
        <v>19.399999999999999</v>
      </c>
      <c r="N357" s="23">
        <f t="shared" si="48"/>
        <v>5.9</v>
      </c>
      <c r="O357" s="23">
        <f t="shared" si="49"/>
        <v>7.7</v>
      </c>
      <c r="P357" s="17">
        <f t="shared" si="50"/>
        <v>10.199999999999999</v>
      </c>
      <c r="Q357" s="17">
        <f t="shared" si="51"/>
        <v>19.399999999999999</v>
      </c>
      <c r="R357" s="18">
        <v>10.199999999999999</v>
      </c>
      <c r="S357" s="18">
        <v>19.399999999999999</v>
      </c>
      <c r="T357" s="18">
        <v>5.9</v>
      </c>
      <c r="U357" s="56">
        <v>7.7</v>
      </c>
    </row>
    <row r="358" spans="1:21" x14ac:dyDescent="0.45">
      <c r="A358" s="49">
        <f t="shared" si="52"/>
        <v>2020</v>
      </c>
      <c r="B358" s="50">
        <f t="shared" si="55"/>
        <v>10</v>
      </c>
      <c r="C358" s="50">
        <f t="shared" si="56"/>
        <v>15</v>
      </c>
      <c r="D358" s="50">
        <f t="shared" si="53"/>
        <v>20</v>
      </c>
      <c r="E358" s="51">
        <f t="shared" si="54"/>
        <v>44119.83333333247</v>
      </c>
      <c r="F358" s="62">
        <v>3.4</v>
      </c>
      <c r="G358" s="71" t="s">
        <v>27</v>
      </c>
      <c r="H358" s="58">
        <v>7.3</v>
      </c>
      <c r="I358" s="66">
        <v>10.7</v>
      </c>
      <c r="J358" s="71" t="s">
        <v>27</v>
      </c>
      <c r="K358" s="68">
        <v>18.600000000000001</v>
      </c>
      <c r="N358" s="23">
        <f t="shared" si="48"/>
        <v>3.4</v>
      </c>
      <c r="O358" s="23">
        <f t="shared" si="49"/>
        <v>7.3</v>
      </c>
      <c r="P358" s="17">
        <f t="shared" si="50"/>
        <v>10.7</v>
      </c>
      <c r="Q358" s="17">
        <f t="shared" si="51"/>
        <v>18.600000000000001</v>
      </c>
      <c r="R358" s="18">
        <v>10.7</v>
      </c>
      <c r="S358" s="18">
        <v>18.600000000000001</v>
      </c>
      <c r="T358" s="18">
        <v>3.4</v>
      </c>
      <c r="U358" s="56">
        <v>7.3</v>
      </c>
    </row>
    <row r="359" spans="1:21" x14ac:dyDescent="0.45">
      <c r="A359" s="49">
        <f t="shared" si="52"/>
        <v>2020</v>
      </c>
      <c r="B359" s="50">
        <f t="shared" si="55"/>
        <v>10</v>
      </c>
      <c r="C359" s="50">
        <f t="shared" si="56"/>
        <v>15</v>
      </c>
      <c r="D359" s="50">
        <f t="shared" si="53"/>
        <v>21</v>
      </c>
      <c r="E359" s="51">
        <f t="shared" si="54"/>
        <v>44119.874999999134</v>
      </c>
      <c r="F359" s="62">
        <v>2.6</v>
      </c>
      <c r="G359" s="71" t="s">
        <v>27</v>
      </c>
      <c r="H359" s="58">
        <v>6.8</v>
      </c>
      <c r="I359" s="66">
        <v>7.3</v>
      </c>
      <c r="J359" s="71" t="s">
        <v>27</v>
      </c>
      <c r="K359" s="68">
        <v>17.600000000000001</v>
      </c>
      <c r="N359" s="23">
        <f t="shared" si="48"/>
        <v>2.6</v>
      </c>
      <c r="O359" s="23">
        <f t="shared" si="49"/>
        <v>6.8</v>
      </c>
      <c r="P359" s="17">
        <f t="shared" si="50"/>
        <v>7.3</v>
      </c>
      <c r="Q359" s="17">
        <f t="shared" si="51"/>
        <v>17.600000000000001</v>
      </c>
      <c r="R359" s="18">
        <v>7.3</v>
      </c>
      <c r="S359" s="18">
        <v>17.600000000000001</v>
      </c>
      <c r="T359" s="18">
        <v>2.6</v>
      </c>
      <c r="U359" s="56">
        <v>6.8</v>
      </c>
    </row>
    <row r="360" spans="1:21" x14ac:dyDescent="0.45">
      <c r="A360" s="49">
        <f t="shared" si="52"/>
        <v>2020</v>
      </c>
      <c r="B360" s="50">
        <f t="shared" si="55"/>
        <v>10</v>
      </c>
      <c r="C360" s="50">
        <f t="shared" si="56"/>
        <v>15</v>
      </c>
      <c r="D360" s="50">
        <f t="shared" si="53"/>
        <v>22</v>
      </c>
      <c r="E360" s="51">
        <f t="shared" si="54"/>
        <v>44119.916666665798</v>
      </c>
      <c r="F360" s="62">
        <v>7.7</v>
      </c>
      <c r="G360" s="71" t="s">
        <v>27</v>
      </c>
      <c r="H360" s="58">
        <v>6.5</v>
      </c>
      <c r="I360" s="66">
        <v>17.7</v>
      </c>
      <c r="J360" s="71" t="s">
        <v>27</v>
      </c>
      <c r="K360" s="68">
        <v>17.3</v>
      </c>
      <c r="N360" s="23">
        <f t="shared" si="48"/>
        <v>7.7</v>
      </c>
      <c r="O360" s="23">
        <f t="shared" si="49"/>
        <v>6.5</v>
      </c>
      <c r="P360" s="17">
        <f t="shared" si="50"/>
        <v>17.7</v>
      </c>
      <c r="Q360" s="17">
        <f t="shared" si="51"/>
        <v>17.3</v>
      </c>
      <c r="R360" s="18">
        <v>17.7</v>
      </c>
      <c r="S360" s="18">
        <v>17.3</v>
      </c>
      <c r="T360" s="18">
        <v>7.7</v>
      </c>
      <c r="U360" s="56">
        <v>6.5</v>
      </c>
    </row>
    <row r="361" spans="1:21" x14ac:dyDescent="0.45">
      <c r="A361" s="49">
        <f t="shared" si="52"/>
        <v>2020</v>
      </c>
      <c r="B361" s="50">
        <f t="shared" si="55"/>
        <v>10</v>
      </c>
      <c r="C361" s="50">
        <f t="shared" si="56"/>
        <v>15</v>
      </c>
      <c r="D361" s="50">
        <f t="shared" si="53"/>
        <v>23</v>
      </c>
      <c r="E361" s="51">
        <f t="shared" si="54"/>
        <v>44119.958333332463</v>
      </c>
      <c r="F361" s="62">
        <v>5.0999999999999996</v>
      </c>
      <c r="G361" s="71" t="s">
        <v>27</v>
      </c>
      <c r="H361" s="58">
        <v>6.3</v>
      </c>
      <c r="I361" s="66">
        <v>23.1</v>
      </c>
      <c r="J361" s="71" t="s">
        <v>27</v>
      </c>
      <c r="K361" s="68">
        <v>17.5</v>
      </c>
      <c r="N361" s="23">
        <f t="shared" si="48"/>
        <v>5.0999999999999996</v>
      </c>
      <c r="O361" s="23">
        <f t="shared" si="49"/>
        <v>6.3</v>
      </c>
      <c r="P361" s="17">
        <f t="shared" si="50"/>
        <v>23.1</v>
      </c>
      <c r="Q361" s="17">
        <f t="shared" si="51"/>
        <v>17.5</v>
      </c>
      <c r="R361" s="18">
        <v>23.1</v>
      </c>
      <c r="S361" s="18">
        <v>17.5</v>
      </c>
      <c r="T361" s="18">
        <v>5.0999999999999996</v>
      </c>
      <c r="U361" s="56">
        <v>6.3</v>
      </c>
    </row>
    <row r="362" spans="1:21" x14ac:dyDescent="0.45">
      <c r="A362" s="49">
        <f t="shared" si="52"/>
        <v>2020</v>
      </c>
      <c r="B362" s="50">
        <f t="shared" si="55"/>
        <v>10</v>
      </c>
      <c r="C362" s="50">
        <f t="shared" si="56"/>
        <v>16</v>
      </c>
      <c r="D362" s="50">
        <f t="shared" si="53"/>
        <v>0</v>
      </c>
      <c r="E362" s="51">
        <f t="shared" si="54"/>
        <v>44119.999999999127</v>
      </c>
      <c r="F362" s="62">
        <v>5.2</v>
      </c>
      <c r="G362" s="71" t="s">
        <v>27</v>
      </c>
      <c r="H362" s="58">
        <v>6</v>
      </c>
      <c r="I362" s="66">
        <v>27</v>
      </c>
      <c r="J362" s="71" t="s">
        <v>27</v>
      </c>
      <c r="K362" s="68">
        <v>17.8</v>
      </c>
      <c r="N362" s="23">
        <f t="shared" si="48"/>
        <v>5.2</v>
      </c>
      <c r="O362" s="23">
        <f t="shared" si="49"/>
        <v>6</v>
      </c>
      <c r="P362" s="17">
        <f t="shared" si="50"/>
        <v>27</v>
      </c>
      <c r="Q362" s="17">
        <f t="shared" si="51"/>
        <v>17.8</v>
      </c>
      <c r="R362" s="18">
        <v>27</v>
      </c>
      <c r="S362" s="18">
        <v>17.8</v>
      </c>
      <c r="T362" s="18">
        <v>5.2</v>
      </c>
      <c r="U362" s="56">
        <v>6</v>
      </c>
    </row>
    <row r="363" spans="1:21" x14ac:dyDescent="0.45">
      <c r="A363" s="49">
        <f t="shared" si="52"/>
        <v>2020</v>
      </c>
      <c r="B363" s="50">
        <f t="shared" si="55"/>
        <v>10</v>
      </c>
      <c r="C363" s="50">
        <f t="shared" si="56"/>
        <v>16</v>
      </c>
      <c r="D363" s="50">
        <f t="shared" si="53"/>
        <v>1</v>
      </c>
      <c r="E363" s="51">
        <f t="shared" si="54"/>
        <v>44120.041666665791</v>
      </c>
      <c r="F363" s="62">
        <v>7.3</v>
      </c>
      <c r="G363" s="71" t="s">
        <v>27</v>
      </c>
      <c r="H363" s="58">
        <v>6.1</v>
      </c>
      <c r="I363" s="66">
        <v>23.3</v>
      </c>
      <c r="J363" s="71" t="s">
        <v>27</v>
      </c>
      <c r="K363" s="68">
        <v>18.399999999999999</v>
      </c>
      <c r="N363" s="23">
        <f t="shared" si="48"/>
        <v>7.3</v>
      </c>
      <c r="O363" s="23">
        <f t="shared" si="49"/>
        <v>6.1</v>
      </c>
      <c r="P363" s="17">
        <f t="shared" si="50"/>
        <v>23.3</v>
      </c>
      <c r="Q363" s="17">
        <f t="shared" si="51"/>
        <v>18.399999999999999</v>
      </c>
      <c r="R363" s="18">
        <v>23.3</v>
      </c>
      <c r="S363" s="18">
        <v>18.399999999999999</v>
      </c>
      <c r="T363" s="18">
        <v>7.3</v>
      </c>
      <c r="U363" s="56">
        <v>6.1</v>
      </c>
    </row>
    <row r="364" spans="1:21" x14ac:dyDescent="0.45">
      <c r="A364" s="49">
        <f t="shared" si="52"/>
        <v>2020</v>
      </c>
      <c r="B364" s="50">
        <f t="shared" si="55"/>
        <v>10</v>
      </c>
      <c r="C364" s="50">
        <f t="shared" si="56"/>
        <v>16</v>
      </c>
      <c r="D364" s="50">
        <f t="shared" si="53"/>
        <v>2</v>
      </c>
      <c r="E364" s="51">
        <f t="shared" si="54"/>
        <v>44120.083333332455</v>
      </c>
      <c r="F364" s="62">
        <v>1.9</v>
      </c>
      <c r="G364" s="71" t="s">
        <v>27</v>
      </c>
      <c r="H364" s="58">
        <v>6</v>
      </c>
      <c r="I364" s="66">
        <v>10</v>
      </c>
      <c r="J364" s="71" t="s">
        <v>27</v>
      </c>
      <c r="K364" s="68">
        <v>18.5</v>
      </c>
      <c r="N364" s="23">
        <f t="shared" si="48"/>
        <v>1.9</v>
      </c>
      <c r="O364" s="23">
        <f t="shared" si="49"/>
        <v>6</v>
      </c>
      <c r="P364" s="17">
        <f t="shared" si="50"/>
        <v>10</v>
      </c>
      <c r="Q364" s="17">
        <f t="shared" si="51"/>
        <v>18.5</v>
      </c>
      <c r="R364" s="18">
        <v>10</v>
      </c>
      <c r="S364" s="18">
        <v>18.5</v>
      </c>
      <c r="T364" s="18">
        <v>1.9</v>
      </c>
      <c r="U364" s="56">
        <v>6</v>
      </c>
    </row>
    <row r="365" spans="1:21" x14ac:dyDescent="0.45">
      <c r="A365" s="49">
        <f t="shared" si="52"/>
        <v>2020</v>
      </c>
      <c r="B365" s="50">
        <f t="shared" si="55"/>
        <v>10</v>
      </c>
      <c r="C365" s="50">
        <f t="shared" si="56"/>
        <v>16</v>
      </c>
      <c r="D365" s="50">
        <f t="shared" si="53"/>
        <v>3</v>
      </c>
      <c r="E365" s="51">
        <f t="shared" si="54"/>
        <v>44120.12499999912</v>
      </c>
      <c r="F365" s="62">
        <v>5</v>
      </c>
      <c r="G365" s="71" t="s">
        <v>27</v>
      </c>
      <c r="H365" s="58">
        <v>6.3</v>
      </c>
      <c r="I365" s="66">
        <v>10.6</v>
      </c>
      <c r="J365" s="71" t="s">
        <v>27</v>
      </c>
      <c r="K365" s="68">
        <v>19</v>
      </c>
      <c r="N365" s="23">
        <f t="shared" si="48"/>
        <v>5</v>
      </c>
      <c r="O365" s="23">
        <f t="shared" si="49"/>
        <v>6.3</v>
      </c>
      <c r="P365" s="17">
        <f t="shared" si="50"/>
        <v>10.6</v>
      </c>
      <c r="Q365" s="17">
        <f t="shared" si="51"/>
        <v>19</v>
      </c>
      <c r="R365" s="18">
        <v>10.6</v>
      </c>
      <c r="S365" s="18">
        <v>19</v>
      </c>
      <c r="T365" s="18">
        <v>5</v>
      </c>
      <c r="U365" s="56">
        <v>6.3</v>
      </c>
    </row>
    <row r="366" spans="1:21" x14ac:dyDescent="0.45">
      <c r="A366" s="49">
        <f t="shared" si="52"/>
        <v>2020</v>
      </c>
      <c r="B366" s="50">
        <f t="shared" si="55"/>
        <v>10</v>
      </c>
      <c r="C366" s="50">
        <f t="shared" si="56"/>
        <v>16</v>
      </c>
      <c r="D366" s="50">
        <f t="shared" si="53"/>
        <v>4</v>
      </c>
      <c r="E366" s="51">
        <f t="shared" si="54"/>
        <v>44120.166666665784</v>
      </c>
      <c r="F366" s="62">
        <v>10.5</v>
      </c>
      <c r="G366" s="71" t="s">
        <v>27</v>
      </c>
      <c r="H366" s="58">
        <v>6.6</v>
      </c>
      <c r="I366" s="66">
        <v>60.8</v>
      </c>
      <c r="J366" s="71" t="s">
        <v>27</v>
      </c>
      <c r="K366" s="68">
        <v>21.2</v>
      </c>
      <c r="N366" s="23">
        <f t="shared" si="48"/>
        <v>10.5</v>
      </c>
      <c r="O366" s="23">
        <f t="shared" si="49"/>
        <v>6.6</v>
      </c>
      <c r="P366" s="17">
        <f t="shared" si="50"/>
        <v>60.8</v>
      </c>
      <c r="Q366" s="17">
        <f t="shared" si="51"/>
        <v>21.2</v>
      </c>
      <c r="R366" s="18">
        <v>60.8</v>
      </c>
      <c r="S366" s="18">
        <v>21.2</v>
      </c>
      <c r="T366" s="18">
        <v>10.5</v>
      </c>
      <c r="U366" s="56">
        <v>6.6</v>
      </c>
    </row>
    <row r="367" spans="1:21" x14ac:dyDescent="0.45">
      <c r="A367" s="49">
        <f t="shared" si="52"/>
        <v>2020</v>
      </c>
      <c r="B367" s="50">
        <f t="shared" si="55"/>
        <v>10</v>
      </c>
      <c r="C367" s="50">
        <f t="shared" si="56"/>
        <v>16</v>
      </c>
      <c r="D367" s="50">
        <f t="shared" si="53"/>
        <v>5</v>
      </c>
      <c r="E367" s="51">
        <f t="shared" si="54"/>
        <v>44120.208333332448</v>
      </c>
      <c r="F367" s="62">
        <v>4.5</v>
      </c>
      <c r="G367" s="71" t="s">
        <v>27</v>
      </c>
      <c r="H367" s="58">
        <v>6.6</v>
      </c>
      <c r="I367" s="66">
        <v>12</v>
      </c>
      <c r="J367" s="71" t="s">
        <v>27</v>
      </c>
      <c r="K367" s="68">
        <v>20.5</v>
      </c>
      <c r="N367" s="23">
        <f t="shared" si="48"/>
        <v>4.5</v>
      </c>
      <c r="O367" s="23">
        <f t="shared" si="49"/>
        <v>6.6</v>
      </c>
      <c r="P367" s="17">
        <f t="shared" si="50"/>
        <v>12</v>
      </c>
      <c r="Q367" s="17">
        <f t="shared" si="51"/>
        <v>20.5</v>
      </c>
      <c r="R367" s="18">
        <v>12</v>
      </c>
      <c r="S367" s="18">
        <v>20.5</v>
      </c>
      <c r="T367" s="18">
        <v>4.5</v>
      </c>
      <c r="U367" s="56">
        <v>6.6</v>
      </c>
    </row>
    <row r="368" spans="1:21" x14ac:dyDescent="0.45">
      <c r="A368" s="49">
        <f t="shared" si="52"/>
        <v>2020</v>
      </c>
      <c r="B368" s="50">
        <f t="shared" si="55"/>
        <v>10</v>
      </c>
      <c r="C368" s="50">
        <f t="shared" si="56"/>
        <v>16</v>
      </c>
      <c r="D368" s="50">
        <f t="shared" si="53"/>
        <v>6</v>
      </c>
      <c r="E368" s="51">
        <f t="shared" si="54"/>
        <v>44120.249999999112</v>
      </c>
      <c r="F368" s="62">
        <v>9.3000000000000007</v>
      </c>
      <c r="G368" s="71" t="s">
        <v>27</v>
      </c>
      <c r="H368" s="58">
        <v>6.8</v>
      </c>
      <c r="I368" s="66">
        <v>48</v>
      </c>
      <c r="J368" s="71" t="s">
        <v>27</v>
      </c>
      <c r="K368" s="68">
        <v>21.9</v>
      </c>
      <c r="N368" s="23">
        <f t="shared" si="48"/>
        <v>9.3000000000000007</v>
      </c>
      <c r="O368" s="23">
        <f t="shared" si="49"/>
        <v>6.8</v>
      </c>
      <c r="P368" s="17">
        <f t="shared" si="50"/>
        <v>48</v>
      </c>
      <c r="Q368" s="17">
        <f t="shared" si="51"/>
        <v>21.9</v>
      </c>
      <c r="R368" s="18">
        <v>48</v>
      </c>
      <c r="S368" s="18">
        <v>21.9</v>
      </c>
      <c r="T368" s="18">
        <v>9.3000000000000007</v>
      </c>
      <c r="U368" s="56">
        <v>6.8</v>
      </c>
    </row>
    <row r="369" spans="1:21" x14ac:dyDescent="0.45">
      <c r="A369" s="49">
        <f t="shared" si="52"/>
        <v>2020</v>
      </c>
      <c r="B369" s="50">
        <f t="shared" si="55"/>
        <v>10</v>
      </c>
      <c r="C369" s="50">
        <f t="shared" si="56"/>
        <v>16</v>
      </c>
      <c r="D369" s="50">
        <f t="shared" si="53"/>
        <v>7</v>
      </c>
      <c r="E369" s="51">
        <f t="shared" si="54"/>
        <v>44120.291666665777</v>
      </c>
      <c r="F369" s="62">
        <v>21.5</v>
      </c>
      <c r="G369" s="71" t="s">
        <v>27</v>
      </c>
      <c r="H369" s="58">
        <v>7</v>
      </c>
      <c r="I369" s="66">
        <v>132.69999999999999</v>
      </c>
      <c r="J369" s="71" t="s">
        <v>27</v>
      </c>
      <c r="K369" s="68">
        <v>23.5</v>
      </c>
      <c r="N369" s="23">
        <f t="shared" si="48"/>
        <v>21.5</v>
      </c>
      <c r="O369" s="23">
        <f t="shared" si="49"/>
        <v>7</v>
      </c>
      <c r="P369" s="17">
        <f t="shared" si="50"/>
        <v>132.69999999999999</v>
      </c>
      <c r="Q369" s="17">
        <f t="shared" si="51"/>
        <v>23.5</v>
      </c>
      <c r="R369" s="18">
        <v>132.69999999999999</v>
      </c>
      <c r="S369" s="18">
        <v>23.5</v>
      </c>
      <c r="T369" s="18">
        <v>21.5</v>
      </c>
      <c r="U369" s="56">
        <v>7</v>
      </c>
    </row>
    <row r="370" spans="1:21" x14ac:dyDescent="0.45">
      <c r="A370" s="49">
        <f t="shared" si="52"/>
        <v>2020</v>
      </c>
      <c r="B370" s="50">
        <f t="shared" si="55"/>
        <v>10</v>
      </c>
      <c r="C370" s="50">
        <f t="shared" si="56"/>
        <v>16</v>
      </c>
      <c r="D370" s="50">
        <f t="shared" si="53"/>
        <v>8</v>
      </c>
      <c r="E370" s="51">
        <f t="shared" si="54"/>
        <v>44120.333333332441</v>
      </c>
      <c r="F370" s="62">
        <v>9.3000000000000007</v>
      </c>
      <c r="G370" s="71" t="s">
        <v>27</v>
      </c>
      <c r="H370" s="58">
        <v>7.1</v>
      </c>
      <c r="I370" s="66">
        <v>38.4</v>
      </c>
      <c r="J370" s="71" t="s">
        <v>27</v>
      </c>
      <c r="K370" s="68">
        <v>23.4</v>
      </c>
      <c r="N370" s="23">
        <f t="shared" si="48"/>
        <v>9.3000000000000007</v>
      </c>
      <c r="O370" s="23">
        <f t="shared" si="49"/>
        <v>7.1</v>
      </c>
      <c r="P370" s="17">
        <f t="shared" si="50"/>
        <v>38.4</v>
      </c>
      <c r="Q370" s="17">
        <f t="shared" si="51"/>
        <v>23.4</v>
      </c>
      <c r="R370" s="18">
        <v>38.4</v>
      </c>
      <c r="S370" s="18">
        <v>23.4</v>
      </c>
      <c r="T370" s="18">
        <v>9.3000000000000007</v>
      </c>
      <c r="U370" s="56">
        <v>7.1</v>
      </c>
    </row>
    <row r="371" spans="1:21" x14ac:dyDescent="0.45">
      <c r="A371" s="49">
        <f t="shared" si="52"/>
        <v>2020</v>
      </c>
      <c r="B371" s="50">
        <f t="shared" si="55"/>
        <v>10</v>
      </c>
      <c r="C371" s="50">
        <f t="shared" si="56"/>
        <v>16</v>
      </c>
      <c r="D371" s="50">
        <f t="shared" si="53"/>
        <v>9</v>
      </c>
      <c r="E371" s="51">
        <f t="shared" si="54"/>
        <v>44120.374999999105</v>
      </c>
      <c r="F371" s="62">
        <v>4.9000000000000004</v>
      </c>
      <c r="G371" s="71" t="s">
        <v>27</v>
      </c>
      <c r="H371" s="58">
        <v>6.9</v>
      </c>
      <c r="I371" s="66">
        <v>14.7</v>
      </c>
      <c r="J371" s="71" t="s">
        <v>27</v>
      </c>
      <c r="K371" s="68">
        <v>23.6</v>
      </c>
      <c r="N371" s="23">
        <f t="shared" si="48"/>
        <v>4.9000000000000004</v>
      </c>
      <c r="O371" s="23">
        <f t="shared" si="49"/>
        <v>6.9</v>
      </c>
      <c r="P371" s="17">
        <f t="shared" si="50"/>
        <v>14.7</v>
      </c>
      <c r="Q371" s="17">
        <f t="shared" si="51"/>
        <v>23.6</v>
      </c>
      <c r="R371" s="18">
        <v>14.7</v>
      </c>
      <c r="S371" s="18">
        <v>23.6</v>
      </c>
      <c r="T371" s="18">
        <v>4.9000000000000004</v>
      </c>
      <c r="U371" s="56">
        <v>6.9</v>
      </c>
    </row>
    <row r="372" spans="1:21" x14ac:dyDescent="0.45">
      <c r="A372" s="49">
        <f t="shared" si="52"/>
        <v>2020</v>
      </c>
      <c r="B372" s="50">
        <f t="shared" si="55"/>
        <v>10</v>
      </c>
      <c r="C372" s="50">
        <f t="shared" si="56"/>
        <v>16</v>
      </c>
      <c r="D372" s="50">
        <f t="shared" si="53"/>
        <v>10</v>
      </c>
      <c r="E372" s="51">
        <f t="shared" si="54"/>
        <v>44120.416666665769</v>
      </c>
      <c r="F372" s="62">
        <v>9.3000000000000007</v>
      </c>
      <c r="G372" s="71" t="s">
        <v>27</v>
      </c>
      <c r="H372" s="58">
        <v>6.9</v>
      </c>
      <c r="I372" s="66">
        <v>17.600000000000001</v>
      </c>
      <c r="J372" s="71" t="s">
        <v>27</v>
      </c>
      <c r="K372" s="68">
        <v>23.9</v>
      </c>
      <c r="N372" s="23">
        <f t="shared" si="48"/>
        <v>9.3000000000000007</v>
      </c>
      <c r="O372" s="23">
        <f t="shared" si="49"/>
        <v>6.9</v>
      </c>
      <c r="P372" s="17">
        <f t="shared" si="50"/>
        <v>17.600000000000001</v>
      </c>
      <c r="Q372" s="17">
        <f t="shared" si="51"/>
        <v>23.9</v>
      </c>
      <c r="R372" s="18">
        <v>17.600000000000001</v>
      </c>
      <c r="S372" s="18">
        <v>23.9</v>
      </c>
      <c r="T372" s="18">
        <v>9.3000000000000007</v>
      </c>
      <c r="U372" s="56">
        <v>6.9</v>
      </c>
    </row>
    <row r="373" spans="1:21" x14ac:dyDescent="0.45">
      <c r="A373" s="49">
        <f t="shared" si="52"/>
        <v>2020</v>
      </c>
      <c r="B373" s="50">
        <f t="shared" si="55"/>
        <v>10</v>
      </c>
      <c r="C373" s="50">
        <f t="shared" si="56"/>
        <v>16</v>
      </c>
      <c r="D373" s="50">
        <f t="shared" si="53"/>
        <v>11</v>
      </c>
      <c r="E373" s="51">
        <f t="shared" si="54"/>
        <v>44120.458333332434</v>
      </c>
      <c r="F373" s="62">
        <v>4.4000000000000004</v>
      </c>
      <c r="G373" s="71" t="s">
        <v>27</v>
      </c>
      <c r="H373" s="58">
        <v>6.9</v>
      </c>
      <c r="I373" s="66">
        <v>14.9</v>
      </c>
      <c r="J373" s="71" t="s">
        <v>27</v>
      </c>
      <c r="K373" s="68">
        <v>24.3</v>
      </c>
      <c r="N373" s="23">
        <f t="shared" si="48"/>
        <v>4.4000000000000004</v>
      </c>
      <c r="O373" s="23">
        <f t="shared" si="49"/>
        <v>6.9</v>
      </c>
      <c r="P373" s="17">
        <f t="shared" si="50"/>
        <v>14.9</v>
      </c>
      <c r="Q373" s="17">
        <f t="shared" si="51"/>
        <v>24.3</v>
      </c>
      <c r="R373" s="18">
        <v>14.9</v>
      </c>
      <c r="S373" s="18">
        <v>24.3</v>
      </c>
      <c r="T373" s="18">
        <v>4.4000000000000004</v>
      </c>
      <c r="U373" s="56">
        <v>6.9</v>
      </c>
    </row>
    <row r="374" spans="1:21" x14ac:dyDescent="0.45">
      <c r="A374" s="49">
        <f t="shared" si="52"/>
        <v>2020</v>
      </c>
      <c r="B374" s="50">
        <f t="shared" si="55"/>
        <v>10</v>
      </c>
      <c r="C374" s="50">
        <f t="shared" si="56"/>
        <v>16</v>
      </c>
      <c r="D374" s="50">
        <f t="shared" si="53"/>
        <v>12</v>
      </c>
      <c r="E374" s="51">
        <f t="shared" si="54"/>
        <v>44120.499999999098</v>
      </c>
      <c r="F374" s="62">
        <v>6</v>
      </c>
      <c r="G374" s="71" t="s">
        <v>27</v>
      </c>
      <c r="H374" s="58">
        <v>7.1</v>
      </c>
      <c r="I374" s="66">
        <v>15.5</v>
      </c>
      <c r="J374" s="71" t="s">
        <v>27</v>
      </c>
      <c r="K374" s="68">
        <v>24.5</v>
      </c>
      <c r="N374" s="23">
        <f t="shared" si="48"/>
        <v>6</v>
      </c>
      <c r="O374" s="23">
        <f t="shared" si="49"/>
        <v>7.1</v>
      </c>
      <c r="P374" s="17">
        <f t="shared" si="50"/>
        <v>15.5</v>
      </c>
      <c r="Q374" s="17">
        <f t="shared" si="51"/>
        <v>24.5</v>
      </c>
      <c r="R374" s="18">
        <v>15.5</v>
      </c>
      <c r="S374" s="18">
        <v>24.5</v>
      </c>
      <c r="T374" s="18">
        <v>6</v>
      </c>
      <c r="U374" s="56">
        <v>7.1</v>
      </c>
    </row>
    <row r="375" spans="1:21" x14ac:dyDescent="0.45">
      <c r="A375" s="49">
        <f t="shared" si="52"/>
        <v>2020</v>
      </c>
      <c r="B375" s="50">
        <f t="shared" si="55"/>
        <v>10</v>
      </c>
      <c r="C375" s="50">
        <f t="shared" si="56"/>
        <v>16</v>
      </c>
      <c r="D375" s="50">
        <f t="shared" si="53"/>
        <v>13</v>
      </c>
      <c r="E375" s="51">
        <f t="shared" si="54"/>
        <v>44120.541666665762</v>
      </c>
      <c r="F375" s="62">
        <v>8.6999999999999993</v>
      </c>
      <c r="G375" s="71" t="s">
        <v>27</v>
      </c>
      <c r="H375" s="58">
        <v>7.3</v>
      </c>
      <c r="I375" s="66">
        <v>16.3</v>
      </c>
      <c r="J375" s="71" t="s">
        <v>27</v>
      </c>
      <c r="K375" s="68">
        <v>24.9</v>
      </c>
      <c r="N375" s="23">
        <f t="shared" si="48"/>
        <v>8.6999999999999993</v>
      </c>
      <c r="O375" s="23">
        <f t="shared" si="49"/>
        <v>7.3</v>
      </c>
      <c r="P375" s="17">
        <f t="shared" si="50"/>
        <v>16.3</v>
      </c>
      <c r="Q375" s="17">
        <f t="shared" si="51"/>
        <v>24.9</v>
      </c>
      <c r="R375" s="18">
        <v>16.3</v>
      </c>
      <c r="S375" s="18">
        <v>24.9</v>
      </c>
      <c r="T375" s="18">
        <v>8.6999999999999993</v>
      </c>
      <c r="U375" s="56">
        <v>7.3</v>
      </c>
    </row>
    <row r="376" spans="1:21" x14ac:dyDescent="0.45">
      <c r="A376" s="49">
        <f t="shared" si="52"/>
        <v>2020</v>
      </c>
      <c r="B376" s="50">
        <f t="shared" si="55"/>
        <v>10</v>
      </c>
      <c r="C376" s="50">
        <f t="shared" si="56"/>
        <v>16</v>
      </c>
      <c r="D376" s="50">
        <f t="shared" si="53"/>
        <v>14</v>
      </c>
      <c r="E376" s="51">
        <f t="shared" si="54"/>
        <v>44120.583333332426</v>
      </c>
      <c r="F376" s="62">
        <v>6.1</v>
      </c>
      <c r="G376" s="71" t="s">
        <v>27</v>
      </c>
      <c r="H376" s="58">
        <v>7.3</v>
      </c>
      <c r="I376" s="66">
        <v>10.8</v>
      </c>
      <c r="J376" s="71" t="s">
        <v>27</v>
      </c>
      <c r="K376" s="68">
        <v>24.7</v>
      </c>
      <c r="N376" s="23">
        <f t="shared" si="48"/>
        <v>6.1</v>
      </c>
      <c r="O376" s="23">
        <f t="shared" si="49"/>
        <v>7.3</v>
      </c>
      <c r="P376" s="17">
        <f t="shared" si="50"/>
        <v>10.8</v>
      </c>
      <c r="Q376" s="17">
        <f t="shared" si="51"/>
        <v>24.7</v>
      </c>
      <c r="R376" s="18">
        <v>10.8</v>
      </c>
      <c r="S376" s="18">
        <v>24.7</v>
      </c>
      <c r="T376" s="18">
        <v>6.1</v>
      </c>
      <c r="U376" s="56">
        <v>7.3</v>
      </c>
    </row>
    <row r="377" spans="1:21" x14ac:dyDescent="0.45">
      <c r="A377" s="49">
        <f t="shared" si="52"/>
        <v>2020</v>
      </c>
      <c r="B377" s="50">
        <f t="shared" si="55"/>
        <v>10</v>
      </c>
      <c r="C377" s="50">
        <f t="shared" si="56"/>
        <v>16</v>
      </c>
      <c r="D377" s="50">
        <f t="shared" si="53"/>
        <v>15</v>
      </c>
      <c r="E377" s="51">
        <f t="shared" si="54"/>
        <v>44120.624999999091</v>
      </c>
      <c r="F377" s="62">
        <v>6.2</v>
      </c>
      <c r="G377" s="71" t="s">
        <v>27</v>
      </c>
      <c r="H377" s="58">
        <v>7.3</v>
      </c>
      <c r="I377" s="66">
        <v>11.2</v>
      </c>
      <c r="J377" s="71" t="s">
        <v>27</v>
      </c>
      <c r="K377" s="68">
        <v>24.8</v>
      </c>
      <c r="N377" s="23">
        <f t="shared" si="48"/>
        <v>6.2</v>
      </c>
      <c r="O377" s="23">
        <f t="shared" si="49"/>
        <v>7.3</v>
      </c>
      <c r="P377" s="17">
        <f t="shared" si="50"/>
        <v>11.2</v>
      </c>
      <c r="Q377" s="17">
        <f t="shared" si="51"/>
        <v>24.8</v>
      </c>
      <c r="R377" s="18">
        <v>11.2</v>
      </c>
      <c r="S377" s="18">
        <v>24.8</v>
      </c>
      <c r="T377" s="18">
        <v>6.2</v>
      </c>
      <c r="U377" s="56">
        <v>7.3</v>
      </c>
    </row>
    <row r="378" spans="1:21" x14ac:dyDescent="0.45">
      <c r="A378" s="49">
        <f t="shared" si="52"/>
        <v>2020</v>
      </c>
      <c r="B378" s="50">
        <f t="shared" si="55"/>
        <v>10</v>
      </c>
      <c r="C378" s="50">
        <f t="shared" si="56"/>
        <v>16</v>
      </c>
      <c r="D378" s="50">
        <f t="shared" si="53"/>
        <v>16</v>
      </c>
      <c r="E378" s="51">
        <f t="shared" si="54"/>
        <v>44120.666666665755</v>
      </c>
      <c r="F378" s="62">
        <v>9.1</v>
      </c>
      <c r="G378" s="71" t="s">
        <v>27</v>
      </c>
      <c r="H378" s="58">
        <v>7.4</v>
      </c>
      <c r="I378" s="66">
        <v>13.5</v>
      </c>
      <c r="J378" s="71" t="s">
        <v>27</v>
      </c>
      <c r="K378" s="68">
        <v>24.9</v>
      </c>
      <c r="N378" s="23">
        <f t="shared" si="48"/>
        <v>9.1</v>
      </c>
      <c r="O378" s="23">
        <f t="shared" si="49"/>
        <v>7.4</v>
      </c>
      <c r="P378" s="17">
        <f t="shared" si="50"/>
        <v>13.5</v>
      </c>
      <c r="Q378" s="17">
        <f t="shared" si="51"/>
        <v>24.9</v>
      </c>
      <c r="R378" s="18">
        <v>13.5</v>
      </c>
      <c r="S378" s="18">
        <v>24.9</v>
      </c>
      <c r="T378" s="18">
        <v>9.1</v>
      </c>
      <c r="U378" s="56">
        <v>7.4</v>
      </c>
    </row>
    <row r="379" spans="1:21" x14ac:dyDescent="0.45">
      <c r="A379" s="49">
        <f t="shared" si="52"/>
        <v>2020</v>
      </c>
      <c r="B379" s="50">
        <f t="shared" si="55"/>
        <v>10</v>
      </c>
      <c r="C379" s="50">
        <f t="shared" si="56"/>
        <v>16</v>
      </c>
      <c r="D379" s="50">
        <f t="shared" si="53"/>
        <v>17</v>
      </c>
      <c r="E379" s="51">
        <f t="shared" si="54"/>
        <v>44120.708333332419</v>
      </c>
      <c r="F379" s="62">
        <v>8.5</v>
      </c>
      <c r="G379" s="71" t="s">
        <v>27</v>
      </c>
      <c r="H379" s="58">
        <v>7.4</v>
      </c>
      <c r="I379" s="66">
        <v>13.6</v>
      </c>
      <c r="J379" s="71" t="s">
        <v>27</v>
      </c>
      <c r="K379" s="68">
        <v>24.9</v>
      </c>
      <c r="N379" s="23">
        <f t="shared" si="48"/>
        <v>8.5</v>
      </c>
      <c r="O379" s="23">
        <f t="shared" si="49"/>
        <v>7.4</v>
      </c>
      <c r="P379" s="17">
        <f t="shared" si="50"/>
        <v>13.6</v>
      </c>
      <c r="Q379" s="17">
        <f t="shared" si="51"/>
        <v>24.9</v>
      </c>
      <c r="R379" s="18">
        <v>13.6</v>
      </c>
      <c r="S379" s="18">
        <v>24.9</v>
      </c>
      <c r="T379" s="18">
        <v>8.5</v>
      </c>
      <c r="U379" s="56">
        <v>7.4</v>
      </c>
    </row>
    <row r="380" spans="1:21" x14ac:dyDescent="0.45">
      <c r="A380" s="49">
        <f t="shared" si="52"/>
        <v>2020</v>
      </c>
      <c r="B380" s="50">
        <f t="shared" si="55"/>
        <v>10</v>
      </c>
      <c r="C380" s="50">
        <f t="shared" si="56"/>
        <v>16</v>
      </c>
      <c r="D380" s="50">
        <f t="shared" si="53"/>
        <v>18</v>
      </c>
      <c r="E380" s="51">
        <f t="shared" si="54"/>
        <v>44120.749999999083</v>
      </c>
      <c r="F380" s="62">
        <v>7.4</v>
      </c>
      <c r="G380" s="71" t="s">
        <v>27</v>
      </c>
      <c r="H380" s="58">
        <v>7.3</v>
      </c>
      <c r="I380" s="66">
        <v>13.9</v>
      </c>
      <c r="J380" s="71" t="s">
        <v>27</v>
      </c>
      <c r="K380" s="68">
        <v>24.8</v>
      </c>
      <c r="N380" s="23">
        <f t="shared" si="48"/>
        <v>7.4</v>
      </c>
      <c r="O380" s="23">
        <f t="shared" si="49"/>
        <v>7.3</v>
      </c>
      <c r="P380" s="17">
        <f t="shared" si="50"/>
        <v>13.9</v>
      </c>
      <c r="Q380" s="17">
        <f t="shared" si="51"/>
        <v>24.8</v>
      </c>
      <c r="R380" s="18">
        <v>13.9</v>
      </c>
      <c r="S380" s="18">
        <v>24.8</v>
      </c>
      <c r="T380" s="18">
        <v>7.4</v>
      </c>
      <c r="U380" s="56">
        <v>7.3</v>
      </c>
    </row>
    <row r="381" spans="1:21" x14ac:dyDescent="0.45">
      <c r="A381" s="49">
        <f t="shared" si="52"/>
        <v>2020</v>
      </c>
      <c r="B381" s="50">
        <f t="shared" si="55"/>
        <v>10</v>
      </c>
      <c r="C381" s="50">
        <f t="shared" si="56"/>
        <v>16</v>
      </c>
      <c r="D381" s="50">
        <f t="shared" si="53"/>
        <v>19</v>
      </c>
      <c r="E381" s="51">
        <f t="shared" si="54"/>
        <v>44120.791666665747</v>
      </c>
      <c r="F381" s="62">
        <v>6.2</v>
      </c>
      <c r="G381" s="71" t="s">
        <v>27</v>
      </c>
      <c r="H381" s="58">
        <v>7.3</v>
      </c>
      <c r="I381" s="66">
        <v>20.100000000000001</v>
      </c>
      <c r="J381" s="71" t="s">
        <v>27</v>
      </c>
      <c r="K381" s="68">
        <v>25.2</v>
      </c>
      <c r="N381" s="23">
        <f t="shared" si="48"/>
        <v>6.2</v>
      </c>
      <c r="O381" s="23">
        <f t="shared" si="49"/>
        <v>7.3</v>
      </c>
      <c r="P381" s="17">
        <f t="shared" si="50"/>
        <v>20.100000000000001</v>
      </c>
      <c r="Q381" s="17">
        <f t="shared" si="51"/>
        <v>25.2</v>
      </c>
      <c r="R381" s="18">
        <v>20.100000000000001</v>
      </c>
      <c r="S381" s="18">
        <v>25.2</v>
      </c>
      <c r="T381" s="18">
        <v>6.2</v>
      </c>
      <c r="U381" s="56">
        <v>7.3</v>
      </c>
    </row>
    <row r="382" spans="1:21" x14ac:dyDescent="0.45">
      <c r="A382" s="49">
        <f t="shared" si="52"/>
        <v>2020</v>
      </c>
      <c r="B382" s="50">
        <f t="shared" si="55"/>
        <v>10</v>
      </c>
      <c r="C382" s="50">
        <f t="shared" si="56"/>
        <v>16</v>
      </c>
      <c r="D382" s="50">
        <f t="shared" si="53"/>
        <v>20</v>
      </c>
      <c r="E382" s="51">
        <f t="shared" si="54"/>
        <v>44120.833333332412</v>
      </c>
      <c r="F382" s="62">
        <v>14.2</v>
      </c>
      <c r="G382" s="71" t="s">
        <v>27</v>
      </c>
      <c r="H382" s="58">
        <v>7.6</v>
      </c>
      <c r="I382" s="66">
        <v>30.8</v>
      </c>
      <c r="J382" s="71" t="s">
        <v>27</v>
      </c>
      <c r="K382" s="68">
        <v>25.7</v>
      </c>
      <c r="N382" s="23">
        <f t="shared" si="48"/>
        <v>14.2</v>
      </c>
      <c r="O382" s="23">
        <f t="shared" si="49"/>
        <v>7.6</v>
      </c>
      <c r="P382" s="17">
        <f t="shared" si="50"/>
        <v>30.8</v>
      </c>
      <c r="Q382" s="17">
        <f t="shared" si="51"/>
        <v>25.7</v>
      </c>
      <c r="R382" s="18">
        <v>30.8</v>
      </c>
      <c r="S382" s="18">
        <v>25.7</v>
      </c>
      <c r="T382" s="18">
        <v>14.2</v>
      </c>
      <c r="U382" s="56">
        <v>7.6</v>
      </c>
    </row>
    <row r="383" spans="1:21" x14ac:dyDescent="0.45">
      <c r="A383" s="49">
        <f t="shared" si="52"/>
        <v>2020</v>
      </c>
      <c r="B383" s="50">
        <f t="shared" si="55"/>
        <v>10</v>
      </c>
      <c r="C383" s="50">
        <f t="shared" si="56"/>
        <v>16</v>
      </c>
      <c r="D383" s="50">
        <f t="shared" si="53"/>
        <v>21</v>
      </c>
      <c r="E383" s="51">
        <f t="shared" si="54"/>
        <v>44120.874999999076</v>
      </c>
      <c r="F383" s="62">
        <v>3.7</v>
      </c>
      <c r="G383" s="71" t="s">
        <v>27</v>
      </c>
      <c r="H383" s="58">
        <v>7.6</v>
      </c>
      <c r="I383" s="66">
        <v>9.6999999999999993</v>
      </c>
      <c r="J383" s="71" t="s">
        <v>27</v>
      </c>
      <c r="K383" s="68">
        <v>25.6</v>
      </c>
      <c r="N383" s="23">
        <f t="shared" si="48"/>
        <v>3.7</v>
      </c>
      <c r="O383" s="23">
        <f t="shared" si="49"/>
        <v>7.6</v>
      </c>
      <c r="P383" s="17">
        <f t="shared" si="50"/>
        <v>9.6999999999999993</v>
      </c>
      <c r="Q383" s="17">
        <f t="shared" si="51"/>
        <v>25.6</v>
      </c>
      <c r="R383" s="18">
        <v>9.6999999999999993</v>
      </c>
      <c r="S383" s="18">
        <v>25.6</v>
      </c>
      <c r="T383" s="18">
        <v>3.7</v>
      </c>
      <c r="U383" s="56">
        <v>7.6</v>
      </c>
    </row>
    <row r="384" spans="1:21" x14ac:dyDescent="0.45">
      <c r="A384" s="49">
        <f t="shared" si="52"/>
        <v>2020</v>
      </c>
      <c r="B384" s="50">
        <f t="shared" si="55"/>
        <v>10</v>
      </c>
      <c r="C384" s="50">
        <f t="shared" si="56"/>
        <v>16</v>
      </c>
      <c r="D384" s="50">
        <f t="shared" si="53"/>
        <v>22</v>
      </c>
      <c r="E384" s="51">
        <f t="shared" si="54"/>
        <v>44120.91666666574</v>
      </c>
      <c r="F384" s="62">
        <v>5.0999999999999996</v>
      </c>
      <c r="G384" s="71" t="s">
        <v>27</v>
      </c>
      <c r="H384" s="58">
        <v>7.5</v>
      </c>
      <c r="I384" s="66">
        <v>12</v>
      </c>
      <c r="J384" s="71" t="s">
        <v>27</v>
      </c>
      <c r="K384" s="68">
        <v>25.2</v>
      </c>
      <c r="N384" s="23">
        <f t="shared" si="48"/>
        <v>5.0999999999999996</v>
      </c>
      <c r="O384" s="23">
        <f t="shared" si="49"/>
        <v>7.5</v>
      </c>
      <c r="P384" s="17">
        <f t="shared" si="50"/>
        <v>12</v>
      </c>
      <c r="Q384" s="17">
        <f t="shared" si="51"/>
        <v>25.2</v>
      </c>
      <c r="R384" s="18">
        <v>12</v>
      </c>
      <c r="S384" s="18">
        <v>25.2</v>
      </c>
      <c r="T384" s="18">
        <v>5.0999999999999996</v>
      </c>
      <c r="U384" s="56">
        <v>7.5</v>
      </c>
    </row>
    <row r="385" spans="1:21" x14ac:dyDescent="0.45">
      <c r="A385" s="49">
        <f t="shared" si="52"/>
        <v>2020</v>
      </c>
      <c r="B385" s="50">
        <f t="shared" si="55"/>
        <v>10</v>
      </c>
      <c r="C385" s="50">
        <f t="shared" si="56"/>
        <v>16</v>
      </c>
      <c r="D385" s="50">
        <f t="shared" si="53"/>
        <v>23</v>
      </c>
      <c r="E385" s="51">
        <f t="shared" si="54"/>
        <v>44120.958333332404</v>
      </c>
      <c r="F385" s="62">
        <v>9.4</v>
      </c>
      <c r="G385" s="71" t="s">
        <v>27</v>
      </c>
      <c r="H385" s="58">
        <v>7.6</v>
      </c>
      <c r="I385" s="66">
        <v>17.399999999999999</v>
      </c>
      <c r="J385" s="71" t="s">
        <v>27</v>
      </c>
      <c r="K385" s="68">
        <v>24.9</v>
      </c>
      <c r="N385" s="23">
        <f t="shared" si="48"/>
        <v>9.4</v>
      </c>
      <c r="O385" s="23">
        <f t="shared" si="49"/>
        <v>7.6</v>
      </c>
      <c r="P385" s="17">
        <f t="shared" si="50"/>
        <v>17.399999999999999</v>
      </c>
      <c r="Q385" s="17">
        <f t="shared" si="51"/>
        <v>24.9</v>
      </c>
      <c r="R385" s="18">
        <v>17.399999999999999</v>
      </c>
      <c r="S385" s="18">
        <v>24.9</v>
      </c>
      <c r="T385" s="18">
        <v>9.4</v>
      </c>
      <c r="U385" s="56">
        <v>7.6</v>
      </c>
    </row>
    <row r="386" spans="1:21" x14ac:dyDescent="0.45">
      <c r="A386" s="49">
        <f t="shared" si="52"/>
        <v>2020</v>
      </c>
      <c r="B386" s="50">
        <f t="shared" si="55"/>
        <v>10</v>
      </c>
      <c r="C386" s="50">
        <f t="shared" si="56"/>
        <v>17</v>
      </c>
      <c r="D386" s="50">
        <f t="shared" si="53"/>
        <v>0</v>
      </c>
      <c r="E386" s="51">
        <f t="shared" si="54"/>
        <v>44120.999999999069</v>
      </c>
      <c r="F386" s="62">
        <v>6.5</v>
      </c>
      <c r="G386" s="71" t="s">
        <v>27</v>
      </c>
      <c r="H386" s="58">
        <v>7.6</v>
      </c>
      <c r="I386" s="66">
        <v>14.4</v>
      </c>
      <c r="J386" s="71" t="s">
        <v>27</v>
      </c>
      <c r="K386" s="68">
        <v>24.2</v>
      </c>
      <c r="N386" s="23">
        <f t="shared" ref="N386:N449" si="57">IF(G386="Valid", F386, NA())</f>
        <v>6.5</v>
      </c>
      <c r="O386" s="23">
        <f t="shared" ref="O386:O449" si="58">IF(G386="Valid", H386, NA())</f>
        <v>7.6</v>
      </c>
      <c r="P386" s="17">
        <f t="shared" ref="P386:P449" si="59">IF(J386="Valid", I386, NA())</f>
        <v>14.4</v>
      </c>
      <c r="Q386" s="17">
        <f t="shared" ref="Q386:Q449" si="60">IF(J386="Valid", K386, NA())</f>
        <v>24.2</v>
      </c>
      <c r="R386" s="18">
        <v>14.4</v>
      </c>
      <c r="S386" s="18">
        <v>24.2</v>
      </c>
      <c r="T386" s="18">
        <v>6.5</v>
      </c>
      <c r="U386" s="56">
        <v>7.6</v>
      </c>
    </row>
    <row r="387" spans="1:21" x14ac:dyDescent="0.45">
      <c r="A387" s="49">
        <f t="shared" si="52"/>
        <v>2020</v>
      </c>
      <c r="B387" s="50">
        <f t="shared" si="55"/>
        <v>10</v>
      </c>
      <c r="C387" s="50">
        <f t="shared" si="56"/>
        <v>17</v>
      </c>
      <c r="D387" s="50">
        <f t="shared" si="53"/>
        <v>1</v>
      </c>
      <c r="E387" s="51">
        <f t="shared" si="54"/>
        <v>44121.041666665733</v>
      </c>
      <c r="F387" s="62">
        <v>6.7</v>
      </c>
      <c r="G387" s="71" t="s">
        <v>27</v>
      </c>
      <c r="H387" s="58">
        <v>7.6</v>
      </c>
      <c r="I387" s="66">
        <v>15.2</v>
      </c>
      <c r="J387" s="71" t="s">
        <v>27</v>
      </c>
      <c r="K387" s="68">
        <v>23.9</v>
      </c>
      <c r="N387" s="23">
        <f t="shared" si="57"/>
        <v>6.7</v>
      </c>
      <c r="O387" s="23">
        <f t="shared" si="58"/>
        <v>7.6</v>
      </c>
      <c r="P387" s="17">
        <f t="shared" si="59"/>
        <v>15.2</v>
      </c>
      <c r="Q387" s="17">
        <f t="shared" si="60"/>
        <v>23.9</v>
      </c>
      <c r="R387" s="18">
        <v>15.2</v>
      </c>
      <c r="S387" s="18">
        <v>23.9</v>
      </c>
      <c r="T387" s="18">
        <v>6.7</v>
      </c>
      <c r="U387" s="56">
        <v>7.6</v>
      </c>
    </row>
    <row r="388" spans="1:21" x14ac:dyDescent="0.45">
      <c r="A388" s="49">
        <f t="shared" ref="A388:A451" si="61">A387</f>
        <v>2020</v>
      </c>
      <c r="B388" s="50">
        <f t="shared" si="55"/>
        <v>10</v>
      </c>
      <c r="C388" s="50">
        <f t="shared" si="56"/>
        <v>17</v>
      </c>
      <c r="D388" s="50">
        <f t="shared" ref="D388:D451" si="62">IF(D387=23,0,D387+1)</f>
        <v>2</v>
      </c>
      <c r="E388" s="51">
        <f t="shared" ref="E388:E451" si="63">E387+0.0416666666666666</f>
        <v>44121.083333332397</v>
      </c>
      <c r="F388" s="62">
        <v>5.8</v>
      </c>
      <c r="G388" s="71" t="s">
        <v>27</v>
      </c>
      <c r="H388" s="58">
        <v>7.9</v>
      </c>
      <c r="I388" s="66">
        <v>12.3</v>
      </c>
      <c r="J388" s="71" t="s">
        <v>27</v>
      </c>
      <c r="K388" s="68">
        <v>24.3</v>
      </c>
      <c r="N388" s="23">
        <f t="shared" si="57"/>
        <v>5.8</v>
      </c>
      <c r="O388" s="23">
        <f t="shared" si="58"/>
        <v>7.9</v>
      </c>
      <c r="P388" s="17">
        <f t="shared" si="59"/>
        <v>12.3</v>
      </c>
      <c r="Q388" s="17">
        <f t="shared" si="60"/>
        <v>24.3</v>
      </c>
      <c r="R388" s="18">
        <v>12.3</v>
      </c>
      <c r="S388" s="18">
        <v>24.3</v>
      </c>
      <c r="T388" s="18">
        <v>5.8</v>
      </c>
      <c r="U388" s="56">
        <v>7.9</v>
      </c>
    </row>
    <row r="389" spans="1:21" x14ac:dyDescent="0.45">
      <c r="A389" s="49">
        <f t="shared" si="61"/>
        <v>2020</v>
      </c>
      <c r="B389" s="50">
        <f t="shared" si="55"/>
        <v>10</v>
      </c>
      <c r="C389" s="50">
        <f t="shared" si="56"/>
        <v>17</v>
      </c>
      <c r="D389" s="50">
        <f t="shared" si="62"/>
        <v>3</v>
      </c>
      <c r="E389" s="51">
        <f t="shared" si="63"/>
        <v>44121.124999999061</v>
      </c>
      <c r="F389" s="62">
        <v>9.1999999999999993</v>
      </c>
      <c r="G389" s="71" t="s">
        <v>27</v>
      </c>
      <c r="H389" s="66">
        <v>8</v>
      </c>
      <c r="I389" s="66">
        <v>15.7</v>
      </c>
      <c r="J389" s="71" t="s">
        <v>27</v>
      </c>
      <c r="K389" s="66">
        <v>24.5</v>
      </c>
      <c r="N389" s="23">
        <f t="shared" si="57"/>
        <v>9.1999999999999993</v>
      </c>
      <c r="O389" s="23">
        <f t="shared" si="58"/>
        <v>8</v>
      </c>
      <c r="P389" s="17">
        <f t="shared" si="59"/>
        <v>15.7</v>
      </c>
      <c r="Q389" s="17">
        <f t="shared" si="60"/>
        <v>24.5</v>
      </c>
      <c r="R389" s="18">
        <v>15.7</v>
      </c>
      <c r="S389" s="18">
        <v>24.5</v>
      </c>
      <c r="T389" s="18">
        <v>9.1999999999999993</v>
      </c>
      <c r="U389" s="56">
        <v>8</v>
      </c>
    </row>
    <row r="390" spans="1:21" x14ac:dyDescent="0.45">
      <c r="A390" s="49">
        <f t="shared" si="61"/>
        <v>2020</v>
      </c>
      <c r="B390" s="50">
        <f t="shared" si="55"/>
        <v>10</v>
      </c>
      <c r="C390" s="50">
        <f t="shared" si="56"/>
        <v>17</v>
      </c>
      <c r="D390" s="50">
        <f t="shared" si="62"/>
        <v>4</v>
      </c>
      <c r="E390" s="51">
        <f t="shared" si="63"/>
        <v>44121.166666665726</v>
      </c>
      <c r="F390" s="62">
        <v>10.9</v>
      </c>
      <c r="G390" s="71" t="s">
        <v>27</v>
      </c>
      <c r="H390" s="58">
        <v>8</v>
      </c>
      <c r="I390" s="66">
        <v>25.2</v>
      </c>
      <c r="J390" s="71" t="s">
        <v>27</v>
      </c>
      <c r="K390" s="68">
        <v>22.9</v>
      </c>
      <c r="N390" s="23">
        <f t="shared" si="57"/>
        <v>10.9</v>
      </c>
      <c r="O390" s="23">
        <f t="shared" si="58"/>
        <v>8</v>
      </c>
      <c r="P390" s="17">
        <f t="shared" si="59"/>
        <v>25.2</v>
      </c>
      <c r="Q390" s="17">
        <f t="shared" si="60"/>
        <v>22.9</v>
      </c>
      <c r="R390" s="18">
        <v>25.2</v>
      </c>
      <c r="S390" s="18">
        <v>22.9</v>
      </c>
      <c r="T390" s="18">
        <v>10.9</v>
      </c>
      <c r="U390" s="56">
        <v>8</v>
      </c>
    </row>
    <row r="391" spans="1:21" x14ac:dyDescent="0.45">
      <c r="A391" s="49">
        <f t="shared" si="61"/>
        <v>2020</v>
      </c>
      <c r="B391" s="50">
        <f t="shared" si="55"/>
        <v>10</v>
      </c>
      <c r="C391" s="50">
        <f t="shared" si="56"/>
        <v>17</v>
      </c>
      <c r="D391" s="50">
        <f t="shared" si="62"/>
        <v>5</v>
      </c>
      <c r="E391" s="51">
        <f t="shared" si="63"/>
        <v>44121.20833333239</v>
      </c>
      <c r="F391" s="62">
        <v>2</v>
      </c>
      <c r="G391" s="71" t="s">
        <v>27</v>
      </c>
      <c r="H391" s="58">
        <v>7.9</v>
      </c>
      <c r="I391" s="66">
        <v>8.9</v>
      </c>
      <c r="J391" s="71" t="s">
        <v>27</v>
      </c>
      <c r="K391" s="68">
        <v>22.5</v>
      </c>
      <c r="N391" s="23">
        <f t="shared" si="57"/>
        <v>2</v>
      </c>
      <c r="O391" s="23">
        <f t="shared" si="58"/>
        <v>7.9</v>
      </c>
      <c r="P391" s="17">
        <f t="shared" si="59"/>
        <v>8.9</v>
      </c>
      <c r="Q391" s="17">
        <f t="shared" si="60"/>
        <v>22.5</v>
      </c>
      <c r="R391" s="18">
        <v>8.9</v>
      </c>
      <c r="S391" s="18">
        <v>22.5</v>
      </c>
      <c r="T391" s="18">
        <v>2</v>
      </c>
      <c r="U391" s="56">
        <v>7.9</v>
      </c>
    </row>
    <row r="392" spans="1:21" x14ac:dyDescent="0.45">
      <c r="A392" s="49">
        <f t="shared" si="61"/>
        <v>2020</v>
      </c>
      <c r="B392" s="50">
        <f t="shared" si="55"/>
        <v>10</v>
      </c>
      <c r="C392" s="50">
        <f t="shared" si="56"/>
        <v>17</v>
      </c>
      <c r="D392" s="50">
        <f t="shared" si="62"/>
        <v>6</v>
      </c>
      <c r="E392" s="51">
        <f t="shared" si="63"/>
        <v>44121.249999999054</v>
      </c>
      <c r="F392" s="62">
        <v>7.7</v>
      </c>
      <c r="G392" s="71" t="s">
        <v>27</v>
      </c>
      <c r="H392" s="58">
        <v>7.6</v>
      </c>
      <c r="I392" s="66">
        <v>14.9</v>
      </c>
      <c r="J392" s="71" t="s">
        <v>27</v>
      </c>
      <c r="K392" s="68">
        <v>20.7</v>
      </c>
      <c r="N392" s="23">
        <f t="shared" si="57"/>
        <v>7.7</v>
      </c>
      <c r="O392" s="23">
        <f t="shared" si="58"/>
        <v>7.6</v>
      </c>
      <c r="P392" s="17">
        <f t="shared" si="59"/>
        <v>14.9</v>
      </c>
      <c r="Q392" s="17">
        <f t="shared" si="60"/>
        <v>20.7</v>
      </c>
      <c r="R392" s="18">
        <v>14.9</v>
      </c>
      <c r="S392" s="18">
        <v>20.7</v>
      </c>
      <c r="T392" s="18">
        <v>7.7</v>
      </c>
      <c r="U392" s="56">
        <v>7.6</v>
      </c>
    </row>
    <row r="393" spans="1:21" x14ac:dyDescent="0.45">
      <c r="A393" s="49">
        <f t="shared" si="61"/>
        <v>2020</v>
      </c>
      <c r="B393" s="50">
        <f t="shared" si="55"/>
        <v>10</v>
      </c>
      <c r="C393" s="50">
        <f t="shared" si="56"/>
        <v>17</v>
      </c>
      <c r="D393" s="50">
        <f t="shared" si="62"/>
        <v>7</v>
      </c>
      <c r="E393" s="51">
        <f t="shared" si="63"/>
        <v>44121.291666665718</v>
      </c>
      <c r="F393" s="62">
        <v>10.3</v>
      </c>
      <c r="G393" s="71" t="s">
        <v>27</v>
      </c>
      <c r="H393" s="58">
        <v>7.2</v>
      </c>
      <c r="I393" s="66">
        <v>42</v>
      </c>
      <c r="J393" s="71" t="s">
        <v>27</v>
      </c>
      <c r="K393" s="68">
        <v>17</v>
      </c>
      <c r="N393" s="23">
        <f t="shared" si="57"/>
        <v>10.3</v>
      </c>
      <c r="O393" s="23">
        <f t="shared" si="58"/>
        <v>7.2</v>
      </c>
      <c r="P393" s="17">
        <f t="shared" si="59"/>
        <v>42</v>
      </c>
      <c r="Q393" s="17">
        <f t="shared" si="60"/>
        <v>17</v>
      </c>
      <c r="R393" s="18">
        <v>42</v>
      </c>
      <c r="S393" s="18">
        <v>17</v>
      </c>
      <c r="T393" s="18">
        <v>10.3</v>
      </c>
      <c r="U393" s="56">
        <v>7.2</v>
      </c>
    </row>
    <row r="394" spans="1:21" x14ac:dyDescent="0.45">
      <c r="A394" s="49">
        <f t="shared" si="61"/>
        <v>2020</v>
      </c>
      <c r="B394" s="50">
        <f t="shared" si="55"/>
        <v>10</v>
      </c>
      <c r="C394" s="50">
        <f t="shared" si="56"/>
        <v>17</v>
      </c>
      <c r="D394" s="50">
        <f t="shared" si="62"/>
        <v>8</v>
      </c>
      <c r="E394" s="51">
        <f t="shared" si="63"/>
        <v>44121.333333332383</v>
      </c>
      <c r="F394" s="62">
        <v>9.1999999999999993</v>
      </c>
      <c r="G394" s="71" t="s">
        <v>27</v>
      </c>
      <c r="H394" s="58">
        <v>7.3</v>
      </c>
      <c r="I394" s="66">
        <v>32.700000000000003</v>
      </c>
      <c r="J394" s="71" t="s">
        <v>27</v>
      </c>
      <c r="K394" s="68">
        <v>17.100000000000001</v>
      </c>
      <c r="N394" s="23">
        <f t="shared" si="57"/>
        <v>9.1999999999999993</v>
      </c>
      <c r="O394" s="23">
        <f t="shared" si="58"/>
        <v>7.3</v>
      </c>
      <c r="P394" s="17">
        <f t="shared" si="59"/>
        <v>32.700000000000003</v>
      </c>
      <c r="Q394" s="17">
        <f t="shared" si="60"/>
        <v>17.100000000000001</v>
      </c>
      <c r="R394" s="18">
        <v>32.700000000000003</v>
      </c>
      <c r="S394" s="18">
        <v>17.100000000000001</v>
      </c>
      <c r="T394" s="18">
        <v>9.1999999999999993</v>
      </c>
      <c r="U394" s="56">
        <v>7.3</v>
      </c>
    </row>
    <row r="395" spans="1:21" x14ac:dyDescent="0.45">
      <c r="A395" s="49">
        <f t="shared" si="61"/>
        <v>2020</v>
      </c>
      <c r="B395" s="50">
        <f t="shared" si="55"/>
        <v>10</v>
      </c>
      <c r="C395" s="50">
        <f t="shared" si="56"/>
        <v>17</v>
      </c>
      <c r="D395" s="50">
        <f t="shared" si="62"/>
        <v>9</v>
      </c>
      <c r="E395" s="51">
        <f t="shared" si="63"/>
        <v>44121.374999999047</v>
      </c>
      <c r="F395" s="62">
        <v>8.8000000000000007</v>
      </c>
      <c r="G395" s="71" t="s">
        <v>27</v>
      </c>
      <c r="H395" s="58">
        <v>7.6</v>
      </c>
      <c r="I395" s="66">
        <v>20.3</v>
      </c>
      <c r="J395" s="71" t="s">
        <v>27</v>
      </c>
      <c r="K395" s="68">
        <v>17.5</v>
      </c>
      <c r="N395" s="23">
        <f t="shared" si="57"/>
        <v>8.8000000000000007</v>
      </c>
      <c r="O395" s="23">
        <f t="shared" si="58"/>
        <v>7.6</v>
      </c>
      <c r="P395" s="17">
        <f t="shared" si="59"/>
        <v>20.3</v>
      </c>
      <c r="Q395" s="17">
        <f t="shared" si="60"/>
        <v>17.5</v>
      </c>
      <c r="R395" s="18">
        <v>20.3</v>
      </c>
      <c r="S395" s="18">
        <v>17.5</v>
      </c>
      <c r="T395" s="18">
        <v>8.8000000000000007</v>
      </c>
      <c r="U395" s="56">
        <v>7.6</v>
      </c>
    </row>
    <row r="396" spans="1:21" x14ac:dyDescent="0.45">
      <c r="A396" s="49">
        <f t="shared" si="61"/>
        <v>2020</v>
      </c>
      <c r="B396" s="50">
        <f t="shared" si="55"/>
        <v>10</v>
      </c>
      <c r="C396" s="50">
        <f t="shared" si="56"/>
        <v>17</v>
      </c>
      <c r="D396" s="50">
        <f t="shared" si="62"/>
        <v>10</v>
      </c>
      <c r="E396" s="51">
        <f t="shared" si="63"/>
        <v>44121.416666665711</v>
      </c>
      <c r="F396" s="62">
        <v>8.6999999999999993</v>
      </c>
      <c r="G396" s="71" t="s">
        <v>27</v>
      </c>
      <c r="H396" s="58">
        <v>7.6</v>
      </c>
      <c r="I396" s="66">
        <v>21.1</v>
      </c>
      <c r="J396" s="71" t="s">
        <v>27</v>
      </c>
      <c r="K396" s="68">
        <v>17.899999999999999</v>
      </c>
      <c r="N396" s="23">
        <f t="shared" si="57"/>
        <v>8.6999999999999993</v>
      </c>
      <c r="O396" s="23">
        <f t="shared" si="58"/>
        <v>7.6</v>
      </c>
      <c r="P396" s="17">
        <f t="shared" si="59"/>
        <v>21.1</v>
      </c>
      <c r="Q396" s="17">
        <f t="shared" si="60"/>
        <v>17.899999999999999</v>
      </c>
      <c r="R396" s="18">
        <v>21.1</v>
      </c>
      <c r="S396" s="18">
        <v>17.899999999999999</v>
      </c>
      <c r="T396" s="18">
        <v>8.6999999999999993</v>
      </c>
      <c r="U396" s="56">
        <v>7.6</v>
      </c>
    </row>
    <row r="397" spans="1:21" x14ac:dyDescent="0.45">
      <c r="A397" s="49">
        <f t="shared" si="61"/>
        <v>2020</v>
      </c>
      <c r="B397" s="50">
        <f t="shared" si="55"/>
        <v>10</v>
      </c>
      <c r="C397" s="50">
        <f t="shared" si="56"/>
        <v>17</v>
      </c>
      <c r="D397" s="50">
        <f t="shared" si="62"/>
        <v>11</v>
      </c>
      <c r="E397" s="51">
        <f t="shared" si="63"/>
        <v>44121.458333332375</v>
      </c>
      <c r="F397" s="62">
        <v>8.6999999999999993</v>
      </c>
      <c r="G397" s="71" t="s">
        <v>27</v>
      </c>
      <c r="H397" s="58">
        <v>7.8</v>
      </c>
      <c r="I397" s="66">
        <v>22</v>
      </c>
      <c r="J397" s="71" t="s">
        <v>27</v>
      </c>
      <c r="K397" s="68">
        <v>18.3</v>
      </c>
      <c r="N397" s="23">
        <f t="shared" si="57"/>
        <v>8.6999999999999993</v>
      </c>
      <c r="O397" s="23">
        <f t="shared" si="58"/>
        <v>7.8</v>
      </c>
      <c r="P397" s="17">
        <f t="shared" si="59"/>
        <v>22</v>
      </c>
      <c r="Q397" s="17">
        <f t="shared" si="60"/>
        <v>18.3</v>
      </c>
      <c r="R397" s="18">
        <v>22</v>
      </c>
      <c r="S397" s="18">
        <v>18.3</v>
      </c>
      <c r="T397" s="18">
        <v>8.6999999999999993</v>
      </c>
      <c r="U397" s="56">
        <v>7.8</v>
      </c>
    </row>
    <row r="398" spans="1:21" x14ac:dyDescent="0.45">
      <c r="A398" s="49">
        <f t="shared" si="61"/>
        <v>2020</v>
      </c>
      <c r="B398" s="50">
        <f t="shared" si="55"/>
        <v>10</v>
      </c>
      <c r="C398" s="50">
        <f t="shared" si="56"/>
        <v>17</v>
      </c>
      <c r="D398" s="50">
        <f t="shared" si="62"/>
        <v>12</v>
      </c>
      <c r="E398" s="51">
        <f t="shared" si="63"/>
        <v>44121.49999999904</v>
      </c>
      <c r="F398" s="62">
        <v>7.4</v>
      </c>
      <c r="G398" s="71" t="s">
        <v>27</v>
      </c>
      <c r="H398" s="58">
        <v>8</v>
      </c>
      <c r="I398" s="66">
        <v>21.4</v>
      </c>
      <c r="J398" s="71" t="s">
        <v>27</v>
      </c>
      <c r="K398" s="68">
        <v>18.600000000000001</v>
      </c>
      <c r="N398" s="23">
        <f t="shared" si="57"/>
        <v>7.4</v>
      </c>
      <c r="O398" s="23">
        <f t="shared" si="58"/>
        <v>8</v>
      </c>
      <c r="P398" s="17">
        <f t="shared" si="59"/>
        <v>21.4</v>
      </c>
      <c r="Q398" s="17">
        <f t="shared" si="60"/>
        <v>18.600000000000001</v>
      </c>
      <c r="R398" s="18">
        <v>21.4</v>
      </c>
      <c r="S398" s="18">
        <v>18.600000000000001</v>
      </c>
      <c r="T398" s="18">
        <v>7.4</v>
      </c>
      <c r="U398" s="56">
        <v>8</v>
      </c>
    </row>
    <row r="399" spans="1:21" x14ac:dyDescent="0.45">
      <c r="A399" s="49">
        <f t="shared" si="61"/>
        <v>2020</v>
      </c>
      <c r="B399" s="50">
        <f t="shared" si="55"/>
        <v>10</v>
      </c>
      <c r="C399" s="50">
        <f t="shared" si="56"/>
        <v>17</v>
      </c>
      <c r="D399" s="50">
        <f t="shared" si="62"/>
        <v>13</v>
      </c>
      <c r="E399" s="51">
        <f t="shared" si="63"/>
        <v>44121.541666665704</v>
      </c>
      <c r="F399" s="62">
        <v>8.8000000000000007</v>
      </c>
      <c r="G399" s="71" t="s">
        <v>27</v>
      </c>
      <c r="H399" s="58">
        <v>8</v>
      </c>
      <c r="I399" s="66">
        <v>22.5</v>
      </c>
      <c r="J399" s="71" t="s">
        <v>27</v>
      </c>
      <c r="K399" s="68">
        <v>18.899999999999999</v>
      </c>
      <c r="N399" s="23">
        <f t="shared" si="57"/>
        <v>8.8000000000000007</v>
      </c>
      <c r="O399" s="23">
        <f t="shared" si="58"/>
        <v>8</v>
      </c>
      <c r="P399" s="17">
        <f t="shared" si="59"/>
        <v>22.5</v>
      </c>
      <c r="Q399" s="17">
        <f t="shared" si="60"/>
        <v>18.899999999999999</v>
      </c>
      <c r="R399" s="18">
        <v>22.5</v>
      </c>
      <c r="S399" s="18">
        <v>18.899999999999999</v>
      </c>
      <c r="T399" s="18">
        <v>8.8000000000000007</v>
      </c>
      <c r="U399" s="56">
        <v>8</v>
      </c>
    </row>
    <row r="400" spans="1:21" x14ac:dyDescent="0.45">
      <c r="A400" s="49">
        <f t="shared" si="61"/>
        <v>2020</v>
      </c>
      <c r="B400" s="50">
        <f t="shared" si="55"/>
        <v>10</v>
      </c>
      <c r="C400" s="50">
        <f t="shared" si="56"/>
        <v>17</v>
      </c>
      <c r="D400" s="50">
        <f t="shared" si="62"/>
        <v>14</v>
      </c>
      <c r="E400" s="51">
        <f t="shared" si="63"/>
        <v>44121.583333332368</v>
      </c>
      <c r="F400" s="62">
        <v>11.2</v>
      </c>
      <c r="G400" s="71" t="s">
        <v>27</v>
      </c>
      <c r="H400" s="58">
        <v>8.1999999999999993</v>
      </c>
      <c r="I400" s="66">
        <v>22</v>
      </c>
      <c r="J400" s="71" t="s">
        <v>27</v>
      </c>
      <c r="K400" s="68">
        <v>19.399999999999999</v>
      </c>
      <c r="N400" s="23">
        <f t="shared" si="57"/>
        <v>11.2</v>
      </c>
      <c r="O400" s="23">
        <f t="shared" si="58"/>
        <v>8.1999999999999993</v>
      </c>
      <c r="P400" s="17">
        <f t="shared" si="59"/>
        <v>22</v>
      </c>
      <c r="Q400" s="17">
        <f t="shared" si="60"/>
        <v>19.399999999999999</v>
      </c>
      <c r="R400" s="18">
        <v>22</v>
      </c>
      <c r="S400" s="18">
        <v>19.399999999999999</v>
      </c>
      <c r="T400" s="18">
        <v>11.2</v>
      </c>
      <c r="U400" s="56">
        <v>8.1999999999999993</v>
      </c>
    </row>
    <row r="401" spans="1:21" x14ac:dyDescent="0.45">
      <c r="A401" s="49">
        <f t="shared" si="61"/>
        <v>2020</v>
      </c>
      <c r="B401" s="50">
        <f t="shared" si="55"/>
        <v>10</v>
      </c>
      <c r="C401" s="50">
        <f t="shared" si="56"/>
        <v>17</v>
      </c>
      <c r="D401" s="50">
        <f t="shared" si="62"/>
        <v>15</v>
      </c>
      <c r="E401" s="51">
        <f t="shared" si="63"/>
        <v>44121.624999999032</v>
      </c>
      <c r="F401" s="62">
        <v>9.9</v>
      </c>
      <c r="G401" s="71" t="s">
        <v>27</v>
      </c>
      <c r="H401" s="58">
        <v>8.4</v>
      </c>
      <c r="I401" s="66">
        <v>21.3</v>
      </c>
      <c r="J401" s="71" t="s">
        <v>27</v>
      </c>
      <c r="K401" s="68">
        <v>19.899999999999999</v>
      </c>
      <c r="N401" s="23">
        <f t="shared" si="57"/>
        <v>9.9</v>
      </c>
      <c r="O401" s="23">
        <f t="shared" si="58"/>
        <v>8.4</v>
      </c>
      <c r="P401" s="17">
        <f t="shared" si="59"/>
        <v>21.3</v>
      </c>
      <c r="Q401" s="17">
        <f t="shared" si="60"/>
        <v>19.899999999999999</v>
      </c>
      <c r="R401" s="18">
        <v>21.3</v>
      </c>
      <c r="S401" s="18">
        <v>19.899999999999999</v>
      </c>
      <c r="T401" s="18">
        <v>9.9</v>
      </c>
      <c r="U401" s="56">
        <v>8.4</v>
      </c>
    </row>
    <row r="402" spans="1:21" x14ac:dyDescent="0.45">
      <c r="A402" s="49">
        <f t="shared" si="61"/>
        <v>2020</v>
      </c>
      <c r="B402" s="50">
        <f t="shared" si="55"/>
        <v>10</v>
      </c>
      <c r="C402" s="50">
        <f t="shared" si="56"/>
        <v>17</v>
      </c>
      <c r="D402" s="50">
        <f t="shared" si="62"/>
        <v>16</v>
      </c>
      <c r="E402" s="51">
        <f t="shared" si="63"/>
        <v>44121.666666665697</v>
      </c>
      <c r="F402" s="62">
        <v>10.9</v>
      </c>
      <c r="G402" s="71" t="s">
        <v>27</v>
      </c>
      <c r="H402" s="58">
        <v>8.4</v>
      </c>
      <c r="I402" s="66">
        <v>21.3</v>
      </c>
      <c r="J402" s="71" t="s">
        <v>27</v>
      </c>
      <c r="K402" s="68">
        <v>20.2</v>
      </c>
      <c r="N402" s="23">
        <f t="shared" si="57"/>
        <v>10.9</v>
      </c>
      <c r="O402" s="23">
        <f t="shared" si="58"/>
        <v>8.4</v>
      </c>
      <c r="P402" s="17">
        <f t="shared" si="59"/>
        <v>21.3</v>
      </c>
      <c r="Q402" s="17">
        <f t="shared" si="60"/>
        <v>20.2</v>
      </c>
      <c r="R402" s="18">
        <v>21.3</v>
      </c>
      <c r="S402" s="18">
        <v>20.2</v>
      </c>
      <c r="T402" s="18">
        <v>10.9</v>
      </c>
      <c r="U402" s="56">
        <v>8.4</v>
      </c>
    </row>
    <row r="403" spans="1:21" x14ac:dyDescent="0.45">
      <c r="A403" s="49">
        <f t="shared" si="61"/>
        <v>2020</v>
      </c>
      <c r="B403" s="50">
        <f t="shared" si="55"/>
        <v>10</v>
      </c>
      <c r="C403" s="50">
        <f t="shared" si="56"/>
        <v>17</v>
      </c>
      <c r="D403" s="50">
        <f t="shared" si="62"/>
        <v>17</v>
      </c>
      <c r="E403" s="51">
        <f t="shared" si="63"/>
        <v>44121.708333332361</v>
      </c>
      <c r="F403" s="62">
        <v>13.2</v>
      </c>
      <c r="G403" s="71" t="s">
        <v>27</v>
      </c>
      <c r="H403" s="58">
        <v>8.6</v>
      </c>
      <c r="I403" s="66">
        <v>25.1</v>
      </c>
      <c r="J403" s="71" t="s">
        <v>27</v>
      </c>
      <c r="K403" s="68">
        <v>20.7</v>
      </c>
      <c r="N403" s="23">
        <f t="shared" si="57"/>
        <v>13.2</v>
      </c>
      <c r="O403" s="23">
        <f t="shared" si="58"/>
        <v>8.6</v>
      </c>
      <c r="P403" s="17">
        <f t="shared" si="59"/>
        <v>25.1</v>
      </c>
      <c r="Q403" s="17">
        <f t="shared" si="60"/>
        <v>20.7</v>
      </c>
      <c r="R403" s="18">
        <v>25.1</v>
      </c>
      <c r="S403" s="18">
        <v>20.7</v>
      </c>
      <c r="T403" s="18">
        <v>13.2</v>
      </c>
      <c r="U403" s="56">
        <v>8.6</v>
      </c>
    </row>
    <row r="404" spans="1:21" x14ac:dyDescent="0.45">
      <c r="A404" s="49">
        <f t="shared" si="61"/>
        <v>2020</v>
      </c>
      <c r="B404" s="50">
        <f t="shared" si="55"/>
        <v>10</v>
      </c>
      <c r="C404" s="50">
        <f t="shared" si="56"/>
        <v>17</v>
      </c>
      <c r="D404" s="50">
        <f t="shared" si="62"/>
        <v>18</v>
      </c>
      <c r="E404" s="51">
        <f t="shared" si="63"/>
        <v>44121.749999999025</v>
      </c>
      <c r="F404" s="62">
        <v>8.6</v>
      </c>
      <c r="G404" s="71" t="s">
        <v>27</v>
      </c>
      <c r="H404" s="58">
        <v>8.6</v>
      </c>
      <c r="I404" s="66">
        <v>22.5</v>
      </c>
      <c r="J404" s="71" t="s">
        <v>27</v>
      </c>
      <c r="K404" s="68">
        <v>20.9</v>
      </c>
      <c r="N404" s="23">
        <f t="shared" si="57"/>
        <v>8.6</v>
      </c>
      <c r="O404" s="23">
        <f t="shared" si="58"/>
        <v>8.6</v>
      </c>
      <c r="P404" s="17">
        <f t="shared" si="59"/>
        <v>22.5</v>
      </c>
      <c r="Q404" s="17">
        <f t="shared" si="60"/>
        <v>20.9</v>
      </c>
      <c r="R404" s="18">
        <v>22.5</v>
      </c>
      <c r="S404" s="18">
        <v>20.9</v>
      </c>
      <c r="T404" s="18">
        <v>8.6</v>
      </c>
      <c r="U404" s="56">
        <v>8.6</v>
      </c>
    </row>
    <row r="405" spans="1:21" x14ac:dyDescent="0.45">
      <c r="A405" s="49">
        <f t="shared" si="61"/>
        <v>2020</v>
      </c>
      <c r="B405" s="50">
        <f t="shared" si="55"/>
        <v>10</v>
      </c>
      <c r="C405" s="50">
        <f t="shared" si="56"/>
        <v>17</v>
      </c>
      <c r="D405" s="50">
        <f t="shared" si="62"/>
        <v>19</v>
      </c>
      <c r="E405" s="51">
        <f t="shared" si="63"/>
        <v>44121.791666665689</v>
      </c>
      <c r="F405" s="62">
        <v>12.4</v>
      </c>
      <c r="G405" s="71" t="s">
        <v>27</v>
      </c>
      <c r="H405" s="58">
        <v>8.9</v>
      </c>
      <c r="I405" s="66">
        <v>32.299999999999997</v>
      </c>
      <c r="J405" s="71" t="s">
        <v>27</v>
      </c>
      <c r="K405" s="68">
        <v>21.4</v>
      </c>
      <c r="N405" s="23">
        <f t="shared" si="57"/>
        <v>12.4</v>
      </c>
      <c r="O405" s="23">
        <f t="shared" si="58"/>
        <v>8.9</v>
      </c>
      <c r="P405" s="17">
        <f t="shared" si="59"/>
        <v>32.299999999999997</v>
      </c>
      <c r="Q405" s="17">
        <f t="shared" si="60"/>
        <v>21.4</v>
      </c>
      <c r="R405" s="18">
        <v>32.299999999999997</v>
      </c>
      <c r="S405" s="18">
        <v>21.4</v>
      </c>
      <c r="T405" s="18">
        <v>12.4</v>
      </c>
      <c r="U405" s="56">
        <v>8.9</v>
      </c>
    </row>
    <row r="406" spans="1:21" x14ac:dyDescent="0.45">
      <c r="A406" s="49">
        <f t="shared" si="61"/>
        <v>2020</v>
      </c>
      <c r="B406" s="50">
        <f t="shared" si="55"/>
        <v>10</v>
      </c>
      <c r="C406" s="50">
        <f t="shared" si="56"/>
        <v>17</v>
      </c>
      <c r="D406" s="50">
        <f t="shared" si="62"/>
        <v>20</v>
      </c>
      <c r="E406" s="51">
        <f t="shared" si="63"/>
        <v>44121.833333332354</v>
      </c>
      <c r="F406" s="62">
        <v>11</v>
      </c>
      <c r="G406" s="71" t="s">
        <v>27</v>
      </c>
      <c r="H406" s="58">
        <v>8.6999999999999993</v>
      </c>
      <c r="I406" s="66">
        <v>28.5</v>
      </c>
      <c r="J406" s="71" t="s">
        <v>27</v>
      </c>
      <c r="K406" s="68">
        <v>21.1</v>
      </c>
      <c r="N406" s="23">
        <f t="shared" si="57"/>
        <v>11</v>
      </c>
      <c r="O406" s="23">
        <f t="shared" si="58"/>
        <v>8.6999999999999993</v>
      </c>
      <c r="P406" s="17">
        <f t="shared" si="59"/>
        <v>28.5</v>
      </c>
      <c r="Q406" s="17">
        <f t="shared" si="60"/>
        <v>21.1</v>
      </c>
      <c r="R406" s="18">
        <v>28.5</v>
      </c>
      <c r="S406" s="18">
        <v>21.1</v>
      </c>
      <c r="T406" s="18">
        <v>11</v>
      </c>
      <c r="U406" s="56">
        <v>8.6999999999999993</v>
      </c>
    </row>
    <row r="407" spans="1:21" x14ac:dyDescent="0.45">
      <c r="A407" s="49">
        <f t="shared" si="61"/>
        <v>2020</v>
      </c>
      <c r="B407" s="50">
        <f t="shared" si="55"/>
        <v>10</v>
      </c>
      <c r="C407" s="50">
        <f t="shared" si="56"/>
        <v>17</v>
      </c>
      <c r="D407" s="50">
        <f t="shared" si="62"/>
        <v>21</v>
      </c>
      <c r="E407" s="51">
        <f t="shared" si="63"/>
        <v>44121.874999999018</v>
      </c>
      <c r="F407" s="62">
        <v>12.2</v>
      </c>
      <c r="G407" s="71" t="s">
        <v>27</v>
      </c>
      <c r="H407" s="58">
        <v>9</v>
      </c>
      <c r="I407" s="66">
        <v>25.6</v>
      </c>
      <c r="J407" s="71" t="s">
        <v>27</v>
      </c>
      <c r="K407" s="68">
        <v>21.8</v>
      </c>
      <c r="N407" s="23">
        <f t="shared" si="57"/>
        <v>12.2</v>
      </c>
      <c r="O407" s="23">
        <f t="shared" si="58"/>
        <v>9</v>
      </c>
      <c r="P407" s="17">
        <f t="shared" si="59"/>
        <v>25.6</v>
      </c>
      <c r="Q407" s="17">
        <f t="shared" si="60"/>
        <v>21.8</v>
      </c>
      <c r="R407" s="18">
        <v>25.6</v>
      </c>
      <c r="S407" s="18">
        <v>21.8</v>
      </c>
      <c r="T407" s="18">
        <v>12.2</v>
      </c>
      <c r="U407" s="56">
        <v>9</v>
      </c>
    </row>
    <row r="408" spans="1:21" x14ac:dyDescent="0.45">
      <c r="A408" s="49">
        <f t="shared" si="61"/>
        <v>2020</v>
      </c>
      <c r="B408" s="50">
        <f t="shared" si="55"/>
        <v>10</v>
      </c>
      <c r="C408" s="50">
        <f t="shared" si="56"/>
        <v>17</v>
      </c>
      <c r="D408" s="50">
        <f t="shared" si="62"/>
        <v>22</v>
      </c>
      <c r="E408" s="51">
        <f t="shared" si="63"/>
        <v>44121.916666665682</v>
      </c>
      <c r="F408" s="62">
        <v>9.1</v>
      </c>
      <c r="G408" s="71" t="s">
        <v>27</v>
      </c>
      <c r="H408" s="58">
        <v>9.1</v>
      </c>
      <c r="I408" s="66">
        <v>22.8</v>
      </c>
      <c r="J408" s="71" t="s">
        <v>27</v>
      </c>
      <c r="K408" s="68">
        <v>22</v>
      </c>
      <c r="N408" s="23">
        <f t="shared" si="57"/>
        <v>9.1</v>
      </c>
      <c r="O408" s="23">
        <f t="shared" si="58"/>
        <v>9.1</v>
      </c>
      <c r="P408" s="17">
        <f t="shared" si="59"/>
        <v>22.8</v>
      </c>
      <c r="Q408" s="17">
        <f t="shared" si="60"/>
        <v>22</v>
      </c>
      <c r="R408" s="18">
        <v>22.8</v>
      </c>
      <c r="S408" s="18">
        <v>22</v>
      </c>
      <c r="T408" s="18">
        <v>9.1</v>
      </c>
      <c r="U408" s="56">
        <v>9.1</v>
      </c>
    </row>
    <row r="409" spans="1:21" x14ac:dyDescent="0.45">
      <c r="A409" s="49">
        <f t="shared" si="61"/>
        <v>2020</v>
      </c>
      <c r="B409" s="50">
        <f t="shared" si="55"/>
        <v>10</v>
      </c>
      <c r="C409" s="50">
        <f t="shared" si="56"/>
        <v>17</v>
      </c>
      <c r="D409" s="50">
        <f t="shared" si="62"/>
        <v>23</v>
      </c>
      <c r="E409" s="51">
        <f t="shared" si="63"/>
        <v>44121.958333332346</v>
      </c>
      <c r="F409" s="62">
        <v>9.1999999999999993</v>
      </c>
      <c r="G409" s="71" t="s">
        <v>27</v>
      </c>
      <c r="H409" s="58">
        <v>9.1</v>
      </c>
      <c r="I409" s="66">
        <v>23.4</v>
      </c>
      <c r="J409" s="71" t="s">
        <v>27</v>
      </c>
      <c r="K409" s="68">
        <v>22.2</v>
      </c>
      <c r="N409" s="23">
        <f t="shared" si="57"/>
        <v>9.1999999999999993</v>
      </c>
      <c r="O409" s="23">
        <f t="shared" si="58"/>
        <v>9.1</v>
      </c>
      <c r="P409" s="17">
        <f t="shared" si="59"/>
        <v>23.4</v>
      </c>
      <c r="Q409" s="17">
        <f t="shared" si="60"/>
        <v>22.2</v>
      </c>
      <c r="R409" s="18">
        <v>23.4</v>
      </c>
      <c r="S409" s="18">
        <v>22.2</v>
      </c>
      <c r="T409" s="18">
        <v>9.1999999999999993</v>
      </c>
      <c r="U409" s="56">
        <v>9.1</v>
      </c>
    </row>
    <row r="410" spans="1:21" x14ac:dyDescent="0.45">
      <c r="A410" s="49">
        <f t="shared" si="61"/>
        <v>2020</v>
      </c>
      <c r="B410" s="50">
        <f t="shared" si="55"/>
        <v>10</v>
      </c>
      <c r="C410" s="50">
        <f t="shared" si="56"/>
        <v>18</v>
      </c>
      <c r="D410" s="50">
        <f t="shared" si="62"/>
        <v>0</v>
      </c>
      <c r="E410" s="51">
        <f t="shared" si="63"/>
        <v>44121.99999999901</v>
      </c>
      <c r="F410" s="62">
        <v>7.3</v>
      </c>
      <c r="G410" s="71" t="s">
        <v>27</v>
      </c>
      <c r="H410" s="58">
        <v>9.1</v>
      </c>
      <c r="I410" s="66">
        <v>16.5</v>
      </c>
      <c r="J410" s="71" t="s">
        <v>27</v>
      </c>
      <c r="K410" s="68">
        <v>22.2</v>
      </c>
      <c r="N410" s="23">
        <f t="shared" si="57"/>
        <v>7.3</v>
      </c>
      <c r="O410" s="23">
        <f t="shared" si="58"/>
        <v>9.1</v>
      </c>
      <c r="P410" s="17">
        <f t="shared" si="59"/>
        <v>16.5</v>
      </c>
      <c r="Q410" s="17">
        <f t="shared" si="60"/>
        <v>22.2</v>
      </c>
      <c r="R410" s="18">
        <v>16.5</v>
      </c>
      <c r="S410" s="18">
        <v>22.2</v>
      </c>
      <c r="T410" s="18">
        <v>7.3</v>
      </c>
      <c r="U410" s="56">
        <v>9.1</v>
      </c>
    </row>
    <row r="411" spans="1:21" x14ac:dyDescent="0.45">
      <c r="A411" s="49">
        <f t="shared" si="61"/>
        <v>2020</v>
      </c>
      <c r="B411" s="50">
        <f t="shared" ref="B411:B474" si="64">B410</f>
        <v>10</v>
      </c>
      <c r="C411" s="50">
        <f t="shared" ref="C411:C474" si="65">C387+1</f>
        <v>18</v>
      </c>
      <c r="D411" s="50">
        <f t="shared" si="62"/>
        <v>1</v>
      </c>
      <c r="E411" s="51">
        <f t="shared" si="63"/>
        <v>44122.041666665675</v>
      </c>
      <c r="F411" s="62">
        <v>1.6</v>
      </c>
      <c r="G411" s="71" t="s">
        <v>27</v>
      </c>
      <c r="H411" s="58">
        <v>8.8000000000000007</v>
      </c>
      <c r="I411" s="66">
        <v>11.3</v>
      </c>
      <c r="J411" s="71" t="s">
        <v>27</v>
      </c>
      <c r="K411" s="68">
        <v>22</v>
      </c>
      <c r="N411" s="23">
        <f t="shared" si="57"/>
        <v>1.6</v>
      </c>
      <c r="O411" s="23">
        <f t="shared" si="58"/>
        <v>8.8000000000000007</v>
      </c>
      <c r="P411" s="17">
        <f t="shared" si="59"/>
        <v>11.3</v>
      </c>
      <c r="Q411" s="17">
        <f t="shared" si="60"/>
        <v>22</v>
      </c>
      <c r="R411" s="18">
        <v>11.3</v>
      </c>
      <c r="S411" s="18">
        <v>22</v>
      </c>
      <c r="T411" s="18">
        <v>1.6</v>
      </c>
      <c r="U411" s="56">
        <v>8.8000000000000007</v>
      </c>
    </row>
    <row r="412" spans="1:21" x14ac:dyDescent="0.45">
      <c r="A412" s="49">
        <f t="shared" si="61"/>
        <v>2020</v>
      </c>
      <c r="B412" s="50">
        <f t="shared" si="64"/>
        <v>10</v>
      </c>
      <c r="C412" s="50">
        <f t="shared" si="65"/>
        <v>18</v>
      </c>
      <c r="D412" s="50">
        <f t="shared" si="62"/>
        <v>2</v>
      </c>
      <c r="E412" s="51">
        <f t="shared" si="63"/>
        <v>44122.083333332339</v>
      </c>
      <c r="F412" s="62">
        <v>2.7</v>
      </c>
      <c r="G412" s="71" t="s">
        <v>27</v>
      </c>
      <c r="H412" s="58">
        <v>8.6</v>
      </c>
      <c r="I412" s="66">
        <v>15.7</v>
      </c>
      <c r="J412" s="71" t="s">
        <v>27</v>
      </c>
      <c r="K412" s="68">
        <v>21.9</v>
      </c>
      <c r="N412" s="23">
        <f t="shared" si="57"/>
        <v>2.7</v>
      </c>
      <c r="O412" s="23">
        <f t="shared" si="58"/>
        <v>8.6</v>
      </c>
      <c r="P412" s="17">
        <f t="shared" si="59"/>
        <v>15.7</v>
      </c>
      <c r="Q412" s="17">
        <f t="shared" si="60"/>
        <v>21.9</v>
      </c>
      <c r="R412" s="18">
        <v>15.7</v>
      </c>
      <c r="S412" s="18">
        <v>21.9</v>
      </c>
      <c r="T412" s="18">
        <v>2.7</v>
      </c>
      <c r="U412" s="56">
        <v>8.6</v>
      </c>
    </row>
    <row r="413" spans="1:21" x14ac:dyDescent="0.45">
      <c r="A413" s="49">
        <f t="shared" si="61"/>
        <v>2020</v>
      </c>
      <c r="B413" s="50">
        <f t="shared" si="64"/>
        <v>10</v>
      </c>
      <c r="C413" s="50">
        <f t="shared" si="65"/>
        <v>18</v>
      </c>
      <c r="D413" s="50">
        <f t="shared" si="62"/>
        <v>3</v>
      </c>
      <c r="E413" s="51">
        <f t="shared" si="63"/>
        <v>44122.124999999003</v>
      </c>
      <c r="F413" s="62">
        <v>3.5</v>
      </c>
      <c r="G413" s="71" t="s">
        <v>27</v>
      </c>
      <c r="H413" s="58">
        <v>8.4</v>
      </c>
      <c r="I413" s="66">
        <v>10</v>
      </c>
      <c r="J413" s="71" t="s">
        <v>27</v>
      </c>
      <c r="K413" s="68">
        <v>21.6</v>
      </c>
      <c r="N413" s="23">
        <f t="shared" si="57"/>
        <v>3.5</v>
      </c>
      <c r="O413" s="23">
        <f t="shared" si="58"/>
        <v>8.4</v>
      </c>
      <c r="P413" s="17">
        <f t="shared" si="59"/>
        <v>10</v>
      </c>
      <c r="Q413" s="17">
        <f t="shared" si="60"/>
        <v>21.6</v>
      </c>
      <c r="R413" s="18">
        <v>10</v>
      </c>
      <c r="S413" s="18">
        <v>21.6</v>
      </c>
      <c r="T413" s="18">
        <v>3.5</v>
      </c>
      <c r="U413" s="56">
        <v>8.4</v>
      </c>
    </row>
    <row r="414" spans="1:21" x14ac:dyDescent="0.45">
      <c r="A414" s="49">
        <f t="shared" si="61"/>
        <v>2020</v>
      </c>
      <c r="B414" s="50">
        <f t="shared" si="64"/>
        <v>10</v>
      </c>
      <c r="C414" s="50">
        <f t="shared" si="65"/>
        <v>18</v>
      </c>
      <c r="D414" s="50">
        <f t="shared" si="62"/>
        <v>4</v>
      </c>
      <c r="E414" s="51">
        <f t="shared" si="63"/>
        <v>44122.166666665667</v>
      </c>
      <c r="F414" s="62">
        <v>1.1000000000000001</v>
      </c>
      <c r="G414" s="71" t="s">
        <v>27</v>
      </c>
      <c r="H414" s="58">
        <v>8</v>
      </c>
      <c r="I414" s="66">
        <v>3.5</v>
      </c>
      <c r="J414" s="71" t="s">
        <v>27</v>
      </c>
      <c r="K414" s="68">
        <v>20.7</v>
      </c>
      <c r="N414" s="23">
        <f t="shared" si="57"/>
        <v>1.1000000000000001</v>
      </c>
      <c r="O414" s="23">
        <f t="shared" si="58"/>
        <v>8</v>
      </c>
      <c r="P414" s="17">
        <f t="shared" si="59"/>
        <v>3.5</v>
      </c>
      <c r="Q414" s="17">
        <f t="shared" si="60"/>
        <v>20.7</v>
      </c>
      <c r="R414" s="18">
        <v>3.5</v>
      </c>
      <c r="S414" s="18">
        <v>20.7</v>
      </c>
      <c r="T414" s="18">
        <v>1.1000000000000001</v>
      </c>
      <c r="U414" s="56">
        <v>8</v>
      </c>
    </row>
    <row r="415" spans="1:21" x14ac:dyDescent="0.45">
      <c r="A415" s="49">
        <f t="shared" si="61"/>
        <v>2020</v>
      </c>
      <c r="B415" s="50">
        <f t="shared" si="64"/>
        <v>10</v>
      </c>
      <c r="C415" s="50">
        <f t="shared" si="65"/>
        <v>18</v>
      </c>
      <c r="D415" s="50">
        <f t="shared" si="62"/>
        <v>5</v>
      </c>
      <c r="E415" s="51">
        <f t="shared" si="63"/>
        <v>44122.208333332332</v>
      </c>
      <c r="F415" s="62">
        <v>1.9</v>
      </c>
      <c r="G415" s="71" t="s">
        <v>27</v>
      </c>
      <c r="H415" s="58">
        <v>7.9</v>
      </c>
      <c r="I415" s="66">
        <v>3.3</v>
      </c>
      <c r="J415" s="71" t="s">
        <v>27</v>
      </c>
      <c r="K415" s="68">
        <v>20.399999999999999</v>
      </c>
      <c r="N415" s="23">
        <f t="shared" si="57"/>
        <v>1.9</v>
      </c>
      <c r="O415" s="23">
        <f t="shared" si="58"/>
        <v>7.9</v>
      </c>
      <c r="P415" s="17">
        <f t="shared" si="59"/>
        <v>3.3</v>
      </c>
      <c r="Q415" s="17">
        <f t="shared" si="60"/>
        <v>20.399999999999999</v>
      </c>
      <c r="R415" s="18">
        <v>3.3</v>
      </c>
      <c r="S415" s="18">
        <v>20.399999999999999</v>
      </c>
      <c r="T415" s="18">
        <v>1.9</v>
      </c>
      <c r="U415" s="56">
        <v>7.9</v>
      </c>
    </row>
    <row r="416" spans="1:21" x14ac:dyDescent="0.45">
      <c r="A416" s="49">
        <f t="shared" si="61"/>
        <v>2020</v>
      </c>
      <c r="B416" s="50">
        <f t="shared" si="64"/>
        <v>10</v>
      </c>
      <c r="C416" s="50">
        <f t="shared" si="65"/>
        <v>18</v>
      </c>
      <c r="D416" s="50">
        <f t="shared" si="62"/>
        <v>6</v>
      </c>
      <c r="E416" s="51">
        <f t="shared" si="63"/>
        <v>44122.249999998996</v>
      </c>
      <c r="F416" s="62">
        <v>3.7</v>
      </c>
      <c r="G416" s="71" t="s">
        <v>27</v>
      </c>
      <c r="H416" s="58">
        <v>7.7</v>
      </c>
      <c r="I416" s="66">
        <v>20.5</v>
      </c>
      <c r="J416" s="71" t="s">
        <v>27</v>
      </c>
      <c r="K416" s="68">
        <v>20.6</v>
      </c>
      <c r="N416" s="23">
        <f t="shared" si="57"/>
        <v>3.7</v>
      </c>
      <c r="O416" s="23">
        <f t="shared" si="58"/>
        <v>7.7</v>
      </c>
      <c r="P416" s="17">
        <f t="shared" si="59"/>
        <v>20.5</v>
      </c>
      <c r="Q416" s="17">
        <f t="shared" si="60"/>
        <v>20.6</v>
      </c>
      <c r="R416" s="18">
        <v>20.5</v>
      </c>
      <c r="S416" s="18">
        <v>20.6</v>
      </c>
      <c r="T416" s="18">
        <v>3.7</v>
      </c>
      <c r="U416" s="56">
        <v>7.7</v>
      </c>
    </row>
    <row r="417" spans="1:21" x14ac:dyDescent="0.45">
      <c r="A417" s="49">
        <f t="shared" si="61"/>
        <v>2020</v>
      </c>
      <c r="B417" s="50">
        <f t="shared" si="64"/>
        <v>10</v>
      </c>
      <c r="C417" s="50">
        <f t="shared" si="65"/>
        <v>18</v>
      </c>
      <c r="D417" s="50">
        <f t="shared" si="62"/>
        <v>7</v>
      </c>
      <c r="E417" s="51">
        <f t="shared" si="63"/>
        <v>44122.29166666566</v>
      </c>
      <c r="F417" s="62">
        <v>12.4</v>
      </c>
      <c r="G417" s="71" t="s">
        <v>27</v>
      </c>
      <c r="H417" s="58">
        <v>7.8</v>
      </c>
      <c r="I417" s="66">
        <v>44.9</v>
      </c>
      <c r="J417" s="71" t="s">
        <v>27</v>
      </c>
      <c r="K417" s="68">
        <v>20.7</v>
      </c>
      <c r="N417" s="23">
        <f t="shared" si="57"/>
        <v>12.4</v>
      </c>
      <c r="O417" s="23">
        <f t="shared" si="58"/>
        <v>7.8</v>
      </c>
      <c r="P417" s="17">
        <f t="shared" si="59"/>
        <v>44.9</v>
      </c>
      <c r="Q417" s="17">
        <f t="shared" si="60"/>
        <v>20.7</v>
      </c>
      <c r="R417" s="18">
        <v>44.9</v>
      </c>
      <c r="S417" s="18">
        <v>20.7</v>
      </c>
      <c r="T417" s="18">
        <v>12.4</v>
      </c>
      <c r="U417" s="56">
        <v>7.8</v>
      </c>
    </row>
    <row r="418" spans="1:21" x14ac:dyDescent="0.45">
      <c r="A418" s="49">
        <f t="shared" si="61"/>
        <v>2020</v>
      </c>
      <c r="B418" s="50">
        <f t="shared" si="64"/>
        <v>10</v>
      </c>
      <c r="C418" s="50">
        <f t="shared" si="65"/>
        <v>18</v>
      </c>
      <c r="D418" s="50">
        <f t="shared" si="62"/>
        <v>8</v>
      </c>
      <c r="E418" s="51">
        <f t="shared" si="63"/>
        <v>44122.333333332324</v>
      </c>
      <c r="F418" s="62">
        <v>6.6</v>
      </c>
      <c r="G418" s="71" t="s">
        <v>27</v>
      </c>
      <c r="H418" s="58">
        <v>7.7</v>
      </c>
      <c r="I418" s="66">
        <v>11.1</v>
      </c>
      <c r="J418" s="71" t="s">
        <v>27</v>
      </c>
      <c r="K418" s="68">
        <v>19.899999999999999</v>
      </c>
      <c r="N418" s="23">
        <f t="shared" si="57"/>
        <v>6.6</v>
      </c>
      <c r="O418" s="23">
        <f t="shared" si="58"/>
        <v>7.7</v>
      </c>
      <c r="P418" s="17">
        <f t="shared" si="59"/>
        <v>11.1</v>
      </c>
      <c r="Q418" s="17">
        <f t="shared" si="60"/>
        <v>19.899999999999999</v>
      </c>
      <c r="R418" s="18">
        <v>11.1</v>
      </c>
      <c r="S418" s="18">
        <v>19.899999999999999</v>
      </c>
      <c r="T418" s="18">
        <v>6.6</v>
      </c>
      <c r="U418" s="56">
        <v>7.7</v>
      </c>
    </row>
    <row r="419" spans="1:21" x14ac:dyDescent="0.45">
      <c r="A419" s="49">
        <f t="shared" si="61"/>
        <v>2020</v>
      </c>
      <c r="B419" s="50">
        <f t="shared" si="64"/>
        <v>10</v>
      </c>
      <c r="C419" s="50">
        <f t="shared" si="65"/>
        <v>18</v>
      </c>
      <c r="D419" s="50">
        <f t="shared" si="62"/>
        <v>9</v>
      </c>
      <c r="E419" s="51">
        <f t="shared" si="63"/>
        <v>44122.374999998989</v>
      </c>
      <c r="F419" s="62">
        <v>10.1</v>
      </c>
      <c r="G419" s="71" t="s">
        <v>27</v>
      </c>
      <c r="H419" s="58">
        <v>7.8</v>
      </c>
      <c r="I419" s="66">
        <v>15.1</v>
      </c>
      <c r="J419" s="71" t="s">
        <v>27</v>
      </c>
      <c r="K419" s="68">
        <v>19.8</v>
      </c>
      <c r="N419" s="23">
        <f t="shared" si="57"/>
        <v>10.1</v>
      </c>
      <c r="O419" s="23">
        <f t="shared" si="58"/>
        <v>7.8</v>
      </c>
      <c r="P419" s="17">
        <f t="shared" si="59"/>
        <v>15.1</v>
      </c>
      <c r="Q419" s="17">
        <f t="shared" si="60"/>
        <v>19.8</v>
      </c>
      <c r="R419" s="18">
        <v>15.1</v>
      </c>
      <c r="S419" s="18">
        <v>19.8</v>
      </c>
      <c r="T419" s="18">
        <v>10.1</v>
      </c>
      <c r="U419" s="56">
        <v>7.8</v>
      </c>
    </row>
    <row r="420" spans="1:21" x14ac:dyDescent="0.45">
      <c r="A420" s="49">
        <f t="shared" si="61"/>
        <v>2020</v>
      </c>
      <c r="B420" s="50">
        <f t="shared" si="64"/>
        <v>10</v>
      </c>
      <c r="C420" s="50">
        <f t="shared" si="65"/>
        <v>18</v>
      </c>
      <c r="D420" s="50">
        <f t="shared" si="62"/>
        <v>10</v>
      </c>
      <c r="E420" s="51">
        <f t="shared" si="63"/>
        <v>44122.416666665653</v>
      </c>
      <c r="F420" s="62">
        <v>5.3</v>
      </c>
      <c r="G420" s="71" t="s">
        <v>27</v>
      </c>
      <c r="H420" s="58">
        <v>7.7</v>
      </c>
      <c r="I420" s="66">
        <v>10.4</v>
      </c>
      <c r="J420" s="71" t="s">
        <v>27</v>
      </c>
      <c r="K420" s="68">
        <v>19.399999999999999</v>
      </c>
      <c r="N420" s="23">
        <f t="shared" si="57"/>
        <v>5.3</v>
      </c>
      <c r="O420" s="23">
        <f t="shared" si="58"/>
        <v>7.7</v>
      </c>
      <c r="P420" s="17">
        <f t="shared" si="59"/>
        <v>10.4</v>
      </c>
      <c r="Q420" s="17">
        <f t="shared" si="60"/>
        <v>19.399999999999999</v>
      </c>
      <c r="R420" s="18">
        <v>10.4</v>
      </c>
      <c r="S420" s="18">
        <v>19.399999999999999</v>
      </c>
      <c r="T420" s="18">
        <v>5.3</v>
      </c>
      <c r="U420" s="56">
        <v>7.7</v>
      </c>
    </row>
    <row r="421" spans="1:21" x14ac:dyDescent="0.45">
      <c r="A421" s="49">
        <f t="shared" si="61"/>
        <v>2020</v>
      </c>
      <c r="B421" s="50">
        <f t="shared" si="64"/>
        <v>10</v>
      </c>
      <c r="C421" s="50">
        <f t="shared" si="65"/>
        <v>18</v>
      </c>
      <c r="D421" s="50">
        <f t="shared" si="62"/>
        <v>11</v>
      </c>
      <c r="E421" s="51">
        <f t="shared" si="63"/>
        <v>44122.458333332317</v>
      </c>
      <c r="F421" s="62">
        <v>2.9</v>
      </c>
      <c r="G421" s="71" t="s">
        <v>27</v>
      </c>
      <c r="H421" s="58">
        <v>7.5</v>
      </c>
      <c r="I421" s="66">
        <v>3.7</v>
      </c>
      <c r="J421" s="71" t="s">
        <v>27</v>
      </c>
      <c r="K421" s="68">
        <v>18.7</v>
      </c>
      <c r="N421" s="23">
        <f t="shared" si="57"/>
        <v>2.9</v>
      </c>
      <c r="O421" s="23">
        <f t="shared" si="58"/>
        <v>7.5</v>
      </c>
      <c r="P421" s="17">
        <f t="shared" si="59"/>
        <v>3.7</v>
      </c>
      <c r="Q421" s="17">
        <f t="shared" si="60"/>
        <v>18.7</v>
      </c>
      <c r="R421" s="18">
        <v>3.7</v>
      </c>
      <c r="S421" s="18">
        <v>18.7</v>
      </c>
      <c r="T421" s="18">
        <v>2.9</v>
      </c>
      <c r="U421" s="56">
        <v>7.5</v>
      </c>
    </row>
    <row r="422" spans="1:21" x14ac:dyDescent="0.45">
      <c r="A422" s="49">
        <f t="shared" si="61"/>
        <v>2020</v>
      </c>
      <c r="B422" s="50">
        <f t="shared" si="64"/>
        <v>10</v>
      </c>
      <c r="C422" s="50">
        <f t="shared" si="65"/>
        <v>18</v>
      </c>
      <c r="D422" s="50">
        <f t="shared" si="62"/>
        <v>12</v>
      </c>
      <c r="E422" s="51">
        <f t="shared" si="63"/>
        <v>44122.499999998981</v>
      </c>
      <c r="F422" s="62">
        <v>5.6</v>
      </c>
      <c r="G422" s="71" t="s">
        <v>27</v>
      </c>
      <c r="H422" s="58">
        <v>7.4</v>
      </c>
      <c r="I422" s="66">
        <v>6.7</v>
      </c>
      <c r="J422" s="71" t="s">
        <v>27</v>
      </c>
      <c r="K422" s="68">
        <v>18.100000000000001</v>
      </c>
      <c r="N422" s="23">
        <f t="shared" si="57"/>
        <v>5.6</v>
      </c>
      <c r="O422" s="23">
        <f t="shared" si="58"/>
        <v>7.4</v>
      </c>
      <c r="P422" s="17">
        <f t="shared" si="59"/>
        <v>6.7</v>
      </c>
      <c r="Q422" s="17">
        <f t="shared" si="60"/>
        <v>18.100000000000001</v>
      </c>
      <c r="R422" s="18">
        <v>6.7</v>
      </c>
      <c r="S422" s="18">
        <v>18.100000000000001</v>
      </c>
      <c r="T422" s="18">
        <v>5.6</v>
      </c>
      <c r="U422" s="56">
        <v>7.4</v>
      </c>
    </row>
    <row r="423" spans="1:21" x14ac:dyDescent="0.45">
      <c r="A423" s="49">
        <f t="shared" si="61"/>
        <v>2020</v>
      </c>
      <c r="B423" s="50">
        <f t="shared" si="64"/>
        <v>10</v>
      </c>
      <c r="C423" s="50">
        <f t="shared" si="65"/>
        <v>18</v>
      </c>
      <c r="D423" s="50">
        <f t="shared" si="62"/>
        <v>13</v>
      </c>
      <c r="E423" s="51">
        <f t="shared" si="63"/>
        <v>44122.541666665646</v>
      </c>
      <c r="F423" s="62">
        <v>4.9000000000000004</v>
      </c>
      <c r="G423" s="71" t="s">
        <v>27</v>
      </c>
      <c r="H423" s="58">
        <v>7.2</v>
      </c>
      <c r="I423" s="66">
        <v>6.4</v>
      </c>
      <c r="J423" s="71" t="s">
        <v>27</v>
      </c>
      <c r="K423" s="68">
        <v>17.2</v>
      </c>
      <c r="N423" s="23">
        <f t="shared" si="57"/>
        <v>4.9000000000000004</v>
      </c>
      <c r="O423" s="23">
        <f t="shared" si="58"/>
        <v>7.2</v>
      </c>
      <c r="P423" s="17">
        <f t="shared" si="59"/>
        <v>6.4</v>
      </c>
      <c r="Q423" s="17">
        <f t="shared" si="60"/>
        <v>17.2</v>
      </c>
      <c r="R423" s="18">
        <v>6.4</v>
      </c>
      <c r="S423" s="18">
        <v>17.2</v>
      </c>
      <c r="T423" s="18">
        <v>4.9000000000000004</v>
      </c>
      <c r="U423" s="56">
        <v>7.2</v>
      </c>
    </row>
    <row r="424" spans="1:21" x14ac:dyDescent="0.45">
      <c r="A424" s="49">
        <f t="shared" si="61"/>
        <v>2020</v>
      </c>
      <c r="B424" s="50">
        <f t="shared" si="64"/>
        <v>10</v>
      </c>
      <c r="C424" s="50">
        <f t="shared" si="65"/>
        <v>18</v>
      </c>
      <c r="D424" s="50">
        <f t="shared" si="62"/>
        <v>14</v>
      </c>
      <c r="E424" s="51">
        <f t="shared" si="63"/>
        <v>44122.58333333231</v>
      </c>
      <c r="F424" s="62">
        <v>1.4</v>
      </c>
      <c r="G424" s="71" t="s">
        <v>27</v>
      </c>
      <c r="H424" s="58">
        <v>6.8</v>
      </c>
      <c r="I424" s="66">
        <v>3.6</v>
      </c>
      <c r="J424" s="71" t="s">
        <v>27</v>
      </c>
      <c r="K424" s="68">
        <v>16.399999999999999</v>
      </c>
      <c r="N424" s="23">
        <f t="shared" si="57"/>
        <v>1.4</v>
      </c>
      <c r="O424" s="23">
        <f t="shared" si="58"/>
        <v>6.8</v>
      </c>
      <c r="P424" s="17">
        <f t="shared" si="59"/>
        <v>3.6</v>
      </c>
      <c r="Q424" s="17">
        <f t="shared" si="60"/>
        <v>16.399999999999999</v>
      </c>
      <c r="R424" s="18">
        <v>3.6</v>
      </c>
      <c r="S424" s="18">
        <v>16.399999999999999</v>
      </c>
      <c r="T424" s="18">
        <v>1.4</v>
      </c>
      <c r="U424" s="56">
        <v>6.8</v>
      </c>
    </row>
    <row r="425" spans="1:21" x14ac:dyDescent="0.45">
      <c r="A425" s="49">
        <f t="shared" si="61"/>
        <v>2020</v>
      </c>
      <c r="B425" s="50">
        <f t="shared" si="64"/>
        <v>10</v>
      </c>
      <c r="C425" s="50">
        <f t="shared" si="65"/>
        <v>18</v>
      </c>
      <c r="D425" s="50">
        <f t="shared" si="62"/>
        <v>15</v>
      </c>
      <c r="E425" s="51">
        <f t="shared" si="63"/>
        <v>44122.624999998974</v>
      </c>
      <c r="F425" s="62">
        <v>5.0999999999999996</v>
      </c>
      <c r="G425" s="71" t="s">
        <v>27</v>
      </c>
      <c r="H425" s="58">
        <v>6.6</v>
      </c>
      <c r="I425" s="66">
        <v>6.1</v>
      </c>
      <c r="J425" s="71" t="s">
        <v>27</v>
      </c>
      <c r="K425" s="68">
        <v>15.8</v>
      </c>
      <c r="N425" s="23">
        <f t="shared" si="57"/>
        <v>5.0999999999999996</v>
      </c>
      <c r="O425" s="23">
        <f t="shared" si="58"/>
        <v>6.6</v>
      </c>
      <c r="P425" s="17">
        <f t="shared" si="59"/>
        <v>6.1</v>
      </c>
      <c r="Q425" s="17">
        <f t="shared" si="60"/>
        <v>15.8</v>
      </c>
      <c r="R425" s="18">
        <v>6.1</v>
      </c>
      <c r="S425" s="18">
        <v>15.8</v>
      </c>
      <c r="T425" s="18">
        <v>5.0999999999999996</v>
      </c>
      <c r="U425" s="56">
        <v>6.6</v>
      </c>
    </row>
    <row r="426" spans="1:21" x14ac:dyDescent="0.45">
      <c r="A426" s="49">
        <f t="shared" si="61"/>
        <v>2020</v>
      </c>
      <c r="B426" s="50">
        <f t="shared" si="64"/>
        <v>10</v>
      </c>
      <c r="C426" s="50">
        <f t="shared" si="65"/>
        <v>18</v>
      </c>
      <c r="D426" s="50">
        <f t="shared" si="62"/>
        <v>16</v>
      </c>
      <c r="E426" s="51">
        <f t="shared" si="63"/>
        <v>44122.666666665638</v>
      </c>
      <c r="F426" s="62">
        <v>4.7</v>
      </c>
      <c r="G426" s="71" t="s">
        <v>27</v>
      </c>
      <c r="H426" s="58">
        <v>6.4</v>
      </c>
      <c r="I426" s="66">
        <v>5</v>
      </c>
      <c r="J426" s="71" t="s">
        <v>27</v>
      </c>
      <c r="K426" s="68">
        <v>15.2</v>
      </c>
      <c r="N426" s="23">
        <f t="shared" si="57"/>
        <v>4.7</v>
      </c>
      <c r="O426" s="23">
        <f t="shared" si="58"/>
        <v>6.4</v>
      </c>
      <c r="P426" s="17">
        <f t="shared" si="59"/>
        <v>5</v>
      </c>
      <c r="Q426" s="17">
        <f t="shared" si="60"/>
        <v>15.2</v>
      </c>
      <c r="R426" s="18">
        <v>5</v>
      </c>
      <c r="S426" s="18">
        <v>15.2</v>
      </c>
      <c r="T426" s="18">
        <v>4.7</v>
      </c>
      <c r="U426" s="56">
        <v>6.4</v>
      </c>
    </row>
    <row r="427" spans="1:21" x14ac:dyDescent="0.45">
      <c r="A427" s="49">
        <f t="shared" si="61"/>
        <v>2020</v>
      </c>
      <c r="B427" s="50">
        <f t="shared" si="64"/>
        <v>10</v>
      </c>
      <c r="C427" s="50">
        <f t="shared" si="65"/>
        <v>18</v>
      </c>
      <c r="D427" s="50">
        <f t="shared" si="62"/>
        <v>17</v>
      </c>
      <c r="E427" s="51">
        <f t="shared" si="63"/>
        <v>44122.708333332303</v>
      </c>
      <c r="F427" s="62">
        <v>0.8</v>
      </c>
      <c r="G427" s="71" t="s">
        <v>27</v>
      </c>
      <c r="H427" s="58">
        <v>5.9</v>
      </c>
      <c r="I427" s="66">
        <v>1.4</v>
      </c>
      <c r="J427" s="71" t="s">
        <v>27</v>
      </c>
      <c r="K427" s="68">
        <v>14.3</v>
      </c>
      <c r="N427" s="23">
        <f t="shared" si="57"/>
        <v>0.8</v>
      </c>
      <c r="O427" s="23">
        <f t="shared" si="58"/>
        <v>5.9</v>
      </c>
      <c r="P427" s="17">
        <f t="shared" si="59"/>
        <v>1.4</v>
      </c>
      <c r="Q427" s="17">
        <f t="shared" si="60"/>
        <v>14.3</v>
      </c>
      <c r="R427" s="18">
        <v>1.4</v>
      </c>
      <c r="S427" s="18">
        <v>14.3</v>
      </c>
      <c r="T427" s="18">
        <v>0.8</v>
      </c>
      <c r="U427" s="56">
        <v>5.9</v>
      </c>
    </row>
    <row r="428" spans="1:21" x14ac:dyDescent="0.45">
      <c r="A428" s="49">
        <f t="shared" si="61"/>
        <v>2020</v>
      </c>
      <c r="B428" s="50">
        <f t="shared" si="64"/>
        <v>10</v>
      </c>
      <c r="C428" s="50">
        <f t="shared" si="65"/>
        <v>18</v>
      </c>
      <c r="D428" s="50">
        <f t="shared" si="62"/>
        <v>18</v>
      </c>
      <c r="E428" s="51">
        <f t="shared" si="63"/>
        <v>44122.749999998967</v>
      </c>
      <c r="F428" s="62">
        <v>-1.6</v>
      </c>
      <c r="G428" s="71" t="s">
        <v>27</v>
      </c>
      <c r="H428" s="58">
        <v>5.5</v>
      </c>
      <c r="I428" s="66">
        <v>-1.1000000000000001</v>
      </c>
      <c r="J428" s="71" t="s">
        <v>27</v>
      </c>
      <c r="K428" s="68">
        <v>13.3</v>
      </c>
      <c r="N428" s="23">
        <f t="shared" si="57"/>
        <v>-1.6</v>
      </c>
      <c r="O428" s="23">
        <f t="shared" si="58"/>
        <v>5.5</v>
      </c>
      <c r="P428" s="17">
        <f t="shared" si="59"/>
        <v>-1.1000000000000001</v>
      </c>
      <c r="Q428" s="17">
        <f t="shared" si="60"/>
        <v>13.3</v>
      </c>
      <c r="R428" s="18">
        <v>-1.1000000000000001</v>
      </c>
      <c r="S428" s="18">
        <v>13.3</v>
      </c>
      <c r="T428" s="18">
        <v>-1.6</v>
      </c>
      <c r="U428" s="56">
        <v>5.5</v>
      </c>
    </row>
    <row r="429" spans="1:21" x14ac:dyDescent="0.45">
      <c r="A429" s="49">
        <f t="shared" si="61"/>
        <v>2020</v>
      </c>
      <c r="B429" s="50">
        <f t="shared" si="64"/>
        <v>10</v>
      </c>
      <c r="C429" s="50">
        <f t="shared" si="65"/>
        <v>18</v>
      </c>
      <c r="D429" s="50">
        <f t="shared" si="62"/>
        <v>19</v>
      </c>
      <c r="E429" s="51">
        <f t="shared" si="63"/>
        <v>44122.791666665631</v>
      </c>
      <c r="F429" s="62">
        <v>1.2</v>
      </c>
      <c r="G429" s="71" t="s">
        <v>27</v>
      </c>
      <c r="H429" s="58">
        <v>5</v>
      </c>
      <c r="I429" s="66">
        <v>2.2000000000000002</v>
      </c>
      <c r="J429" s="71" t="s">
        <v>27</v>
      </c>
      <c r="K429" s="68">
        <v>12.1</v>
      </c>
      <c r="N429" s="23">
        <f t="shared" si="57"/>
        <v>1.2</v>
      </c>
      <c r="O429" s="23">
        <f t="shared" si="58"/>
        <v>5</v>
      </c>
      <c r="P429" s="17">
        <f t="shared" si="59"/>
        <v>2.2000000000000002</v>
      </c>
      <c r="Q429" s="17">
        <f t="shared" si="60"/>
        <v>12.1</v>
      </c>
      <c r="R429" s="18">
        <v>2.2000000000000002</v>
      </c>
      <c r="S429" s="18">
        <v>12.1</v>
      </c>
      <c r="T429" s="18">
        <v>1.2</v>
      </c>
      <c r="U429" s="56">
        <v>5</v>
      </c>
    </row>
    <row r="430" spans="1:21" x14ac:dyDescent="0.45">
      <c r="A430" s="49">
        <f t="shared" si="61"/>
        <v>2020</v>
      </c>
      <c r="B430" s="50">
        <f t="shared" si="64"/>
        <v>10</v>
      </c>
      <c r="C430" s="50">
        <f t="shared" si="65"/>
        <v>18</v>
      </c>
      <c r="D430" s="50">
        <f t="shared" si="62"/>
        <v>20</v>
      </c>
      <c r="E430" s="51">
        <f t="shared" si="63"/>
        <v>44122.833333332295</v>
      </c>
      <c r="F430" s="62">
        <v>1.6</v>
      </c>
      <c r="G430" s="71" t="s">
        <v>27</v>
      </c>
      <c r="H430" s="58">
        <v>4.5999999999999996</v>
      </c>
      <c r="I430" s="66">
        <v>2.2999999999999998</v>
      </c>
      <c r="J430" s="71" t="s">
        <v>27</v>
      </c>
      <c r="K430" s="68">
        <v>11.1</v>
      </c>
      <c r="N430" s="23">
        <f t="shared" si="57"/>
        <v>1.6</v>
      </c>
      <c r="O430" s="23">
        <f t="shared" si="58"/>
        <v>4.5999999999999996</v>
      </c>
      <c r="P430" s="17">
        <f t="shared" si="59"/>
        <v>2.2999999999999998</v>
      </c>
      <c r="Q430" s="17">
        <f t="shared" si="60"/>
        <v>11.1</v>
      </c>
      <c r="R430" s="18">
        <v>2.2999999999999998</v>
      </c>
      <c r="S430" s="18">
        <v>11.1</v>
      </c>
      <c r="T430" s="18">
        <v>1.6</v>
      </c>
      <c r="U430" s="56">
        <v>4.5999999999999996</v>
      </c>
    </row>
    <row r="431" spans="1:21" x14ac:dyDescent="0.45">
      <c r="A431" s="49">
        <f t="shared" si="61"/>
        <v>2020</v>
      </c>
      <c r="B431" s="50">
        <f t="shared" si="64"/>
        <v>10</v>
      </c>
      <c r="C431" s="50">
        <f t="shared" si="65"/>
        <v>18</v>
      </c>
      <c r="D431" s="50">
        <f t="shared" si="62"/>
        <v>21</v>
      </c>
      <c r="E431" s="51">
        <f t="shared" si="63"/>
        <v>44122.87499999896</v>
      </c>
      <c r="F431" s="62">
        <v>2.8</v>
      </c>
      <c r="G431" s="71" t="s">
        <v>27</v>
      </c>
      <c r="H431" s="58">
        <v>4.3</v>
      </c>
      <c r="I431" s="66">
        <v>3.5</v>
      </c>
      <c r="J431" s="71" t="s">
        <v>27</v>
      </c>
      <c r="K431" s="68">
        <v>10.199999999999999</v>
      </c>
      <c r="N431" s="23">
        <f t="shared" si="57"/>
        <v>2.8</v>
      </c>
      <c r="O431" s="23">
        <f t="shared" si="58"/>
        <v>4.3</v>
      </c>
      <c r="P431" s="17">
        <f t="shared" si="59"/>
        <v>3.5</v>
      </c>
      <c r="Q431" s="17">
        <f t="shared" si="60"/>
        <v>10.199999999999999</v>
      </c>
      <c r="R431" s="18">
        <v>3.5</v>
      </c>
      <c r="S431" s="18">
        <v>10.199999999999999</v>
      </c>
      <c r="T431" s="18">
        <v>2.8</v>
      </c>
      <c r="U431" s="56">
        <v>4.3</v>
      </c>
    </row>
    <row r="432" spans="1:21" x14ac:dyDescent="0.45">
      <c r="A432" s="49">
        <f t="shared" si="61"/>
        <v>2020</v>
      </c>
      <c r="B432" s="50">
        <f t="shared" si="64"/>
        <v>10</v>
      </c>
      <c r="C432" s="50">
        <f t="shared" si="65"/>
        <v>18</v>
      </c>
      <c r="D432" s="50">
        <f t="shared" si="62"/>
        <v>22</v>
      </c>
      <c r="E432" s="51">
        <f t="shared" si="63"/>
        <v>44122.916666665624</v>
      </c>
      <c r="F432" s="62">
        <v>2.4</v>
      </c>
      <c r="G432" s="71" t="s">
        <v>27</v>
      </c>
      <c r="H432" s="58">
        <v>4</v>
      </c>
      <c r="I432" s="66">
        <v>3.3</v>
      </c>
      <c r="J432" s="71" t="s">
        <v>27</v>
      </c>
      <c r="K432" s="68">
        <v>9.4</v>
      </c>
      <c r="N432" s="23">
        <f t="shared" si="57"/>
        <v>2.4</v>
      </c>
      <c r="O432" s="23">
        <f t="shared" si="58"/>
        <v>4</v>
      </c>
      <c r="P432" s="17">
        <f t="shared" si="59"/>
        <v>3.3</v>
      </c>
      <c r="Q432" s="17">
        <f t="shared" si="60"/>
        <v>9.4</v>
      </c>
      <c r="R432" s="18">
        <v>3.3</v>
      </c>
      <c r="S432" s="18">
        <v>9.4</v>
      </c>
      <c r="T432" s="18">
        <v>2.4</v>
      </c>
      <c r="U432" s="56">
        <v>4</v>
      </c>
    </row>
    <row r="433" spans="1:21" x14ac:dyDescent="0.45">
      <c r="A433" s="49">
        <f t="shared" si="61"/>
        <v>2020</v>
      </c>
      <c r="B433" s="50">
        <f t="shared" si="64"/>
        <v>10</v>
      </c>
      <c r="C433" s="50">
        <f t="shared" si="65"/>
        <v>18</v>
      </c>
      <c r="D433" s="50">
        <f t="shared" si="62"/>
        <v>23</v>
      </c>
      <c r="E433" s="51">
        <f t="shared" si="63"/>
        <v>44122.958333332288</v>
      </c>
      <c r="F433" s="62">
        <v>2.7</v>
      </c>
      <c r="G433" s="71" t="s">
        <v>27</v>
      </c>
      <c r="H433" s="58">
        <v>3.7</v>
      </c>
      <c r="I433" s="66">
        <v>5.8</v>
      </c>
      <c r="J433" s="71" t="s">
        <v>27</v>
      </c>
      <c r="K433" s="68">
        <v>8.6999999999999993</v>
      </c>
      <c r="N433" s="23">
        <f t="shared" si="57"/>
        <v>2.7</v>
      </c>
      <c r="O433" s="23">
        <f t="shared" si="58"/>
        <v>3.7</v>
      </c>
      <c r="P433" s="17">
        <f t="shared" si="59"/>
        <v>5.8</v>
      </c>
      <c r="Q433" s="17">
        <f t="shared" si="60"/>
        <v>8.6999999999999993</v>
      </c>
      <c r="R433" s="18">
        <v>5.8</v>
      </c>
      <c r="S433" s="18">
        <v>8.6999999999999993</v>
      </c>
      <c r="T433" s="18">
        <v>2.7</v>
      </c>
      <c r="U433" s="56">
        <v>3.7</v>
      </c>
    </row>
    <row r="434" spans="1:21" x14ac:dyDescent="0.45">
      <c r="A434" s="49">
        <f t="shared" si="61"/>
        <v>2020</v>
      </c>
      <c r="B434" s="50">
        <f t="shared" si="64"/>
        <v>10</v>
      </c>
      <c r="C434" s="50">
        <f t="shared" si="65"/>
        <v>19</v>
      </c>
      <c r="D434" s="50">
        <f t="shared" si="62"/>
        <v>0</v>
      </c>
      <c r="E434" s="51">
        <f t="shared" si="63"/>
        <v>44122.999999998952</v>
      </c>
      <c r="F434" s="62"/>
      <c r="G434" s="71"/>
      <c r="H434" s="58"/>
      <c r="I434" s="66"/>
      <c r="J434" s="71"/>
      <c r="K434" s="68"/>
      <c r="N434" s="23" t="e">
        <f t="shared" si="57"/>
        <v>#N/A</v>
      </c>
      <c r="O434" s="23" t="e">
        <f t="shared" si="58"/>
        <v>#N/A</v>
      </c>
      <c r="P434" s="17" t="e">
        <f t="shared" si="59"/>
        <v>#N/A</v>
      </c>
      <c r="Q434" s="17" t="e">
        <f t="shared" si="60"/>
        <v>#N/A</v>
      </c>
    </row>
    <row r="435" spans="1:21" x14ac:dyDescent="0.45">
      <c r="A435" s="49">
        <f t="shared" si="61"/>
        <v>2020</v>
      </c>
      <c r="B435" s="50">
        <f t="shared" si="64"/>
        <v>10</v>
      </c>
      <c r="C435" s="50">
        <f t="shared" si="65"/>
        <v>19</v>
      </c>
      <c r="D435" s="50">
        <f t="shared" si="62"/>
        <v>1</v>
      </c>
      <c r="E435" s="51">
        <f t="shared" si="63"/>
        <v>44123.041666665617</v>
      </c>
      <c r="F435" s="62"/>
      <c r="G435" s="71"/>
      <c r="H435" s="58"/>
      <c r="I435" s="66"/>
      <c r="J435" s="71"/>
      <c r="K435" s="68"/>
      <c r="N435" s="23" t="e">
        <f t="shared" si="57"/>
        <v>#N/A</v>
      </c>
      <c r="O435" s="23" t="e">
        <f t="shared" si="58"/>
        <v>#N/A</v>
      </c>
      <c r="P435" s="17" t="e">
        <f t="shared" si="59"/>
        <v>#N/A</v>
      </c>
      <c r="Q435" s="17" t="e">
        <f t="shared" si="60"/>
        <v>#N/A</v>
      </c>
    </row>
    <row r="436" spans="1:21" x14ac:dyDescent="0.45">
      <c r="A436" s="49">
        <f t="shared" si="61"/>
        <v>2020</v>
      </c>
      <c r="B436" s="50">
        <f t="shared" si="64"/>
        <v>10</v>
      </c>
      <c r="C436" s="50">
        <f t="shared" si="65"/>
        <v>19</v>
      </c>
      <c r="D436" s="50">
        <f t="shared" si="62"/>
        <v>2</v>
      </c>
      <c r="E436" s="51">
        <f t="shared" si="63"/>
        <v>44123.083333332281</v>
      </c>
      <c r="F436" s="62"/>
      <c r="G436" s="71"/>
      <c r="H436" s="58"/>
      <c r="I436" s="66"/>
      <c r="J436" s="71"/>
      <c r="K436" s="68"/>
      <c r="N436" s="23" t="e">
        <f t="shared" si="57"/>
        <v>#N/A</v>
      </c>
      <c r="O436" s="23" t="e">
        <f t="shared" si="58"/>
        <v>#N/A</v>
      </c>
      <c r="P436" s="17" t="e">
        <f t="shared" si="59"/>
        <v>#N/A</v>
      </c>
      <c r="Q436" s="17" t="e">
        <f t="shared" si="60"/>
        <v>#N/A</v>
      </c>
    </row>
    <row r="437" spans="1:21" x14ac:dyDescent="0.45">
      <c r="A437" s="49">
        <f t="shared" si="61"/>
        <v>2020</v>
      </c>
      <c r="B437" s="50">
        <f t="shared" si="64"/>
        <v>10</v>
      </c>
      <c r="C437" s="50">
        <f t="shared" si="65"/>
        <v>19</v>
      </c>
      <c r="D437" s="50">
        <f t="shared" si="62"/>
        <v>3</v>
      </c>
      <c r="E437" s="51">
        <f t="shared" si="63"/>
        <v>44123.124999998945</v>
      </c>
      <c r="F437" s="62"/>
      <c r="G437" s="71"/>
      <c r="H437" s="58"/>
      <c r="I437" s="66"/>
      <c r="J437" s="71"/>
      <c r="K437" s="68"/>
      <c r="N437" s="23" t="e">
        <f t="shared" si="57"/>
        <v>#N/A</v>
      </c>
      <c r="O437" s="23" t="e">
        <f t="shared" si="58"/>
        <v>#N/A</v>
      </c>
      <c r="P437" s="17" t="e">
        <f t="shared" si="59"/>
        <v>#N/A</v>
      </c>
      <c r="Q437" s="17" t="e">
        <f t="shared" si="60"/>
        <v>#N/A</v>
      </c>
    </row>
    <row r="438" spans="1:21" x14ac:dyDescent="0.45">
      <c r="A438" s="49">
        <f t="shared" si="61"/>
        <v>2020</v>
      </c>
      <c r="B438" s="50">
        <f t="shared" si="64"/>
        <v>10</v>
      </c>
      <c r="C438" s="50">
        <f t="shared" si="65"/>
        <v>19</v>
      </c>
      <c r="D438" s="50">
        <f t="shared" si="62"/>
        <v>4</v>
      </c>
      <c r="E438" s="51">
        <f t="shared" si="63"/>
        <v>44123.166666665609</v>
      </c>
      <c r="F438" s="62"/>
      <c r="G438" s="71"/>
      <c r="H438" s="58"/>
      <c r="I438" s="66"/>
      <c r="J438" s="71"/>
      <c r="K438" s="68"/>
      <c r="N438" s="23" t="e">
        <f t="shared" si="57"/>
        <v>#N/A</v>
      </c>
      <c r="O438" s="23" t="e">
        <f t="shared" si="58"/>
        <v>#N/A</v>
      </c>
      <c r="P438" s="17" t="e">
        <f t="shared" si="59"/>
        <v>#N/A</v>
      </c>
      <c r="Q438" s="17" t="e">
        <f t="shared" si="60"/>
        <v>#N/A</v>
      </c>
    </row>
    <row r="439" spans="1:21" x14ac:dyDescent="0.45">
      <c r="A439" s="49">
        <f t="shared" si="61"/>
        <v>2020</v>
      </c>
      <c r="B439" s="50">
        <f t="shared" si="64"/>
        <v>10</v>
      </c>
      <c r="C439" s="50">
        <f t="shared" si="65"/>
        <v>19</v>
      </c>
      <c r="D439" s="50">
        <f t="shared" si="62"/>
        <v>5</v>
      </c>
      <c r="E439" s="51">
        <f t="shared" si="63"/>
        <v>44123.208333332273</v>
      </c>
      <c r="F439" s="62"/>
      <c r="G439" s="71"/>
      <c r="H439" s="58"/>
      <c r="I439" s="66"/>
      <c r="J439" s="71"/>
      <c r="K439" s="68"/>
      <c r="N439" s="23" t="e">
        <f t="shared" si="57"/>
        <v>#N/A</v>
      </c>
      <c r="O439" s="23" t="e">
        <f t="shared" si="58"/>
        <v>#N/A</v>
      </c>
      <c r="P439" s="17" t="e">
        <f t="shared" si="59"/>
        <v>#N/A</v>
      </c>
      <c r="Q439" s="17" t="e">
        <f t="shared" si="60"/>
        <v>#N/A</v>
      </c>
    </row>
    <row r="440" spans="1:21" x14ac:dyDescent="0.45">
      <c r="A440" s="49">
        <f t="shared" si="61"/>
        <v>2020</v>
      </c>
      <c r="B440" s="50">
        <f t="shared" si="64"/>
        <v>10</v>
      </c>
      <c r="C440" s="50">
        <f t="shared" si="65"/>
        <v>19</v>
      </c>
      <c r="D440" s="50">
        <f t="shared" si="62"/>
        <v>6</v>
      </c>
      <c r="E440" s="51">
        <f t="shared" si="63"/>
        <v>44123.249999998938</v>
      </c>
      <c r="F440" s="62"/>
      <c r="G440" s="71"/>
      <c r="H440" s="58"/>
      <c r="I440" s="66"/>
      <c r="J440" s="71"/>
      <c r="K440" s="68"/>
      <c r="N440" s="23" t="e">
        <f t="shared" si="57"/>
        <v>#N/A</v>
      </c>
      <c r="O440" s="23" t="e">
        <f t="shared" si="58"/>
        <v>#N/A</v>
      </c>
      <c r="P440" s="17" t="e">
        <f t="shared" si="59"/>
        <v>#N/A</v>
      </c>
      <c r="Q440" s="17" t="e">
        <f t="shared" si="60"/>
        <v>#N/A</v>
      </c>
    </row>
    <row r="441" spans="1:21" x14ac:dyDescent="0.45">
      <c r="A441" s="49">
        <f t="shared" si="61"/>
        <v>2020</v>
      </c>
      <c r="B441" s="50">
        <f t="shared" si="64"/>
        <v>10</v>
      </c>
      <c r="C441" s="50">
        <f t="shared" si="65"/>
        <v>19</v>
      </c>
      <c r="D441" s="50">
        <f t="shared" si="62"/>
        <v>7</v>
      </c>
      <c r="E441" s="51">
        <f t="shared" si="63"/>
        <v>44123.291666665602</v>
      </c>
      <c r="F441" s="62"/>
      <c r="G441" s="71"/>
      <c r="H441" s="58"/>
      <c r="I441" s="66"/>
      <c r="J441" s="71"/>
      <c r="K441" s="68"/>
      <c r="N441" s="23" t="e">
        <f t="shared" si="57"/>
        <v>#N/A</v>
      </c>
      <c r="O441" s="23" t="e">
        <f t="shared" si="58"/>
        <v>#N/A</v>
      </c>
      <c r="P441" s="17" t="e">
        <f t="shared" si="59"/>
        <v>#N/A</v>
      </c>
      <c r="Q441" s="17" t="e">
        <f t="shared" si="60"/>
        <v>#N/A</v>
      </c>
    </row>
    <row r="442" spans="1:21" x14ac:dyDescent="0.45">
      <c r="A442" s="49">
        <f t="shared" si="61"/>
        <v>2020</v>
      </c>
      <c r="B442" s="50">
        <f t="shared" si="64"/>
        <v>10</v>
      </c>
      <c r="C442" s="50">
        <f t="shared" si="65"/>
        <v>19</v>
      </c>
      <c r="D442" s="50">
        <f t="shared" si="62"/>
        <v>8</v>
      </c>
      <c r="E442" s="51">
        <f t="shared" si="63"/>
        <v>44123.333333332266</v>
      </c>
      <c r="F442" s="62"/>
      <c r="G442" s="71"/>
      <c r="H442" s="58"/>
      <c r="I442" s="66"/>
      <c r="J442" s="71"/>
      <c r="K442" s="68"/>
      <c r="N442" s="23" t="e">
        <f t="shared" si="57"/>
        <v>#N/A</v>
      </c>
      <c r="O442" s="23" t="e">
        <f t="shared" si="58"/>
        <v>#N/A</v>
      </c>
      <c r="P442" s="17" t="e">
        <f t="shared" si="59"/>
        <v>#N/A</v>
      </c>
      <c r="Q442" s="17" t="e">
        <f t="shared" si="60"/>
        <v>#N/A</v>
      </c>
    </row>
    <row r="443" spans="1:21" x14ac:dyDescent="0.45">
      <c r="A443" s="49">
        <f t="shared" si="61"/>
        <v>2020</v>
      </c>
      <c r="B443" s="50">
        <f t="shared" si="64"/>
        <v>10</v>
      </c>
      <c r="C443" s="50">
        <f t="shared" si="65"/>
        <v>19</v>
      </c>
      <c r="D443" s="50">
        <f t="shared" si="62"/>
        <v>9</v>
      </c>
      <c r="E443" s="51">
        <f t="shared" si="63"/>
        <v>44123.37499999893</v>
      </c>
      <c r="F443" s="62"/>
      <c r="G443" s="71"/>
      <c r="H443" s="58"/>
      <c r="I443" s="66"/>
      <c r="J443" s="71"/>
      <c r="K443" s="68"/>
      <c r="N443" s="23" t="e">
        <f t="shared" si="57"/>
        <v>#N/A</v>
      </c>
      <c r="O443" s="23" t="e">
        <f t="shared" si="58"/>
        <v>#N/A</v>
      </c>
      <c r="P443" s="17" t="e">
        <f t="shared" si="59"/>
        <v>#N/A</v>
      </c>
      <c r="Q443" s="17" t="e">
        <f t="shared" si="60"/>
        <v>#N/A</v>
      </c>
    </row>
    <row r="444" spans="1:21" x14ac:dyDescent="0.45">
      <c r="A444" s="49">
        <f t="shared" si="61"/>
        <v>2020</v>
      </c>
      <c r="B444" s="50">
        <f t="shared" si="64"/>
        <v>10</v>
      </c>
      <c r="C444" s="50">
        <f t="shared" si="65"/>
        <v>19</v>
      </c>
      <c r="D444" s="50">
        <f t="shared" si="62"/>
        <v>10</v>
      </c>
      <c r="E444" s="51">
        <f t="shared" si="63"/>
        <v>44123.416666665595</v>
      </c>
      <c r="F444" s="62"/>
      <c r="G444" s="71"/>
      <c r="H444" s="58"/>
      <c r="I444" s="66"/>
      <c r="J444" s="71"/>
      <c r="K444" s="68"/>
      <c r="N444" s="23" t="e">
        <f t="shared" si="57"/>
        <v>#N/A</v>
      </c>
      <c r="O444" s="23" t="e">
        <f t="shared" si="58"/>
        <v>#N/A</v>
      </c>
      <c r="P444" s="17" t="e">
        <f t="shared" si="59"/>
        <v>#N/A</v>
      </c>
      <c r="Q444" s="17" t="e">
        <f t="shared" si="60"/>
        <v>#N/A</v>
      </c>
    </row>
    <row r="445" spans="1:21" x14ac:dyDescent="0.45">
      <c r="A445" s="49">
        <f t="shared" si="61"/>
        <v>2020</v>
      </c>
      <c r="B445" s="50">
        <f t="shared" si="64"/>
        <v>10</v>
      </c>
      <c r="C445" s="50">
        <f t="shared" si="65"/>
        <v>19</v>
      </c>
      <c r="D445" s="50">
        <f t="shared" si="62"/>
        <v>11</v>
      </c>
      <c r="E445" s="51">
        <f t="shared" si="63"/>
        <v>44123.458333332259</v>
      </c>
      <c r="F445" s="62"/>
      <c r="G445" s="71"/>
      <c r="H445" s="58"/>
      <c r="I445" s="66"/>
      <c r="J445" s="71"/>
      <c r="K445" s="68"/>
      <c r="N445" s="23" t="e">
        <f t="shared" si="57"/>
        <v>#N/A</v>
      </c>
      <c r="O445" s="23" t="e">
        <f t="shared" si="58"/>
        <v>#N/A</v>
      </c>
      <c r="P445" s="17" t="e">
        <f t="shared" si="59"/>
        <v>#N/A</v>
      </c>
      <c r="Q445" s="17" t="e">
        <f t="shared" si="60"/>
        <v>#N/A</v>
      </c>
    </row>
    <row r="446" spans="1:21" x14ac:dyDescent="0.45">
      <c r="A446" s="49">
        <f t="shared" si="61"/>
        <v>2020</v>
      </c>
      <c r="B446" s="50">
        <f t="shared" si="64"/>
        <v>10</v>
      </c>
      <c r="C446" s="50">
        <f t="shared" si="65"/>
        <v>19</v>
      </c>
      <c r="D446" s="50">
        <f t="shared" si="62"/>
        <v>12</v>
      </c>
      <c r="E446" s="51">
        <f t="shared" si="63"/>
        <v>44123.499999998923</v>
      </c>
      <c r="F446" s="62"/>
      <c r="G446" s="71"/>
      <c r="H446" s="58"/>
      <c r="I446" s="66"/>
      <c r="J446" s="71"/>
      <c r="K446" s="68"/>
      <c r="N446" s="23" t="e">
        <f t="shared" si="57"/>
        <v>#N/A</v>
      </c>
      <c r="O446" s="23" t="e">
        <f t="shared" si="58"/>
        <v>#N/A</v>
      </c>
      <c r="P446" s="17" t="e">
        <f t="shared" si="59"/>
        <v>#N/A</v>
      </c>
      <c r="Q446" s="17" t="e">
        <f t="shared" si="60"/>
        <v>#N/A</v>
      </c>
    </row>
    <row r="447" spans="1:21" x14ac:dyDescent="0.45">
      <c r="A447" s="49">
        <f t="shared" si="61"/>
        <v>2020</v>
      </c>
      <c r="B447" s="50">
        <f t="shared" si="64"/>
        <v>10</v>
      </c>
      <c r="C447" s="50">
        <f t="shared" si="65"/>
        <v>19</v>
      </c>
      <c r="D447" s="50">
        <f t="shared" si="62"/>
        <v>13</v>
      </c>
      <c r="E447" s="51">
        <f t="shared" si="63"/>
        <v>44123.541666665587</v>
      </c>
      <c r="F447" s="62"/>
      <c r="G447" s="71"/>
      <c r="H447" s="58"/>
      <c r="I447" s="66"/>
      <c r="J447" s="71"/>
      <c r="K447" s="68"/>
      <c r="N447" s="23" t="e">
        <f t="shared" si="57"/>
        <v>#N/A</v>
      </c>
      <c r="O447" s="23" t="e">
        <f t="shared" si="58"/>
        <v>#N/A</v>
      </c>
      <c r="P447" s="17" t="e">
        <f t="shared" si="59"/>
        <v>#N/A</v>
      </c>
      <c r="Q447" s="17" t="e">
        <f t="shared" si="60"/>
        <v>#N/A</v>
      </c>
    </row>
    <row r="448" spans="1:21" x14ac:dyDescent="0.45">
      <c r="A448" s="49">
        <f t="shared" si="61"/>
        <v>2020</v>
      </c>
      <c r="B448" s="50">
        <f t="shared" si="64"/>
        <v>10</v>
      </c>
      <c r="C448" s="50">
        <f t="shared" si="65"/>
        <v>19</v>
      </c>
      <c r="D448" s="50">
        <f t="shared" si="62"/>
        <v>14</v>
      </c>
      <c r="E448" s="51">
        <f t="shared" si="63"/>
        <v>44123.583333332252</v>
      </c>
      <c r="F448" s="62"/>
      <c r="G448" s="71"/>
      <c r="H448" s="58"/>
      <c r="I448" s="66"/>
      <c r="J448" s="71"/>
      <c r="K448" s="68"/>
      <c r="N448" s="23" t="e">
        <f t="shared" si="57"/>
        <v>#N/A</v>
      </c>
      <c r="O448" s="23" t="e">
        <f t="shared" si="58"/>
        <v>#N/A</v>
      </c>
      <c r="P448" s="17" t="e">
        <f t="shared" si="59"/>
        <v>#N/A</v>
      </c>
      <c r="Q448" s="17" t="e">
        <f t="shared" si="60"/>
        <v>#N/A</v>
      </c>
    </row>
    <row r="449" spans="1:17" x14ac:dyDescent="0.45">
      <c r="A449" s="49">
        <f t="shared" si="61"/>
        <v>2020</v>
      </c>
      <c r="B449" s="50">
        <f t="shared" si="64"/>
        <v>10</v>
      </c>
      <c r="C449" s="50">
        <f t="shared" si="65"/>
        <v>19</v>
      </c>
      <c r="D449" s="50">
        <f t="shared" si="62"/>
        <v>15</v>
      </c>
      <c r="E449" s="51">
        <f t="shared" si="63"/>
        <v>44123.624999998916</v>
      </c>
      <c r="F449" s="62"/>
      <c r="G449" s="71"/>
      <c r="H449" s="58"/>
      <c r="I449" s="66"/>
      <c r="J449" s="71"/>
      <c r="K449" s="68"/>
      <c r="N449" s="23" t="e">
        <f t="shared" si="57"/>
        <v>#N/A</v>
      </c>
      <c r="O449" s="23" t="e">
        <f t="shared" si="58"/>
        <v>#N/A</v>
      </c>
      <c r="P449" s="17" t="e">
        <f t="shared" si="59"/>
        <v>#N/A</v>
      </c>
      <c r="Q449" s="17" t="e">
        <f t="shared" si="60"/>
        <v>#N/A</v>
      </c>
    </row>
    <row r="450" spans="1:17" x14ac:dyDescent="0.45">
      <c r="A450" s="49">
        <f t="shared" si="61"/>
        <v>2020</v>
      </c>
      <c r="B450" s="50">
        <f t="shared" si="64"/>
        <v>10</v>
      </c>
      <c r="C450" s="50">
        <f t="shared" si="65"/>
        <v>19</v>
      </c>
      <c r="D450" s="50">
        <f t="shared" si="62"/>
        <v>16</v>
      </c>
      <c r="E450" s="51">
        <f t="shared" si="63"/>
        <v>44123.66666666558</v>
      </c>
      <c r="F450" s="62"/>
      <c r="G450" s="71"/>
      <c r="H450" s="58"/>
      <c r="I450" s="66"/>
      <c r="J450" s="71"/>
      <c r="K450" s="68"/>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45">
      <c r="A451" s="49">
        <f t="shared" si="61"/>
        <v>2020</v>
      </c>
      <c r="B451" s="50">
        <f t="shared" si="64"/>
        <v>10</v>
      </c>
      <c r="C451" s="50">
        <f t="shared" si="65"/>
        <v>19</v>
      </c>
      <c r="D451" s="50">
        <f t="shared" si="62"/>
        <v>17</v>
      </c>
      <c r="E451" s="51">
        <f t="shared" si="63"/>
        <v>44123.708333332244</v>
      </c>
      <c r="F451" s="62"/>
      <c r="G451" s="71"/>
      <c r="H451" s="58"/>
      <c r="I451" s="66"/>
      <c r="J451" s="71"/>
      <c r="K451" s="68"/>
      <c r="N451" s="23" t="e">
        <f t="shared" si="66"/>
        <v>#N/A</v>
      </c>
      <c r="O451" s="23" t="e">
        <f t="shared" si="67"/>
        <v>#N/A</v>
      </c>
      <c r="P451" s="17" t="e">
        <f t="shared" si="68"/>
        <v>#N/A</v>
      </c>
      <c r="Q451" s="17" t="e">
        <f t="shared" si="69"/>
        <v>#N/A</v>
      </c>
    </row>
    <row r="452" spans="1:17" x14ac:dyDescent="0.45">
      <c r="A452" s="49">
        <f t="shared" ref="A452:A515" si="70">A451</f>
        <v>2020</v>
      </c>
      <c r="B452" s="50">
        <f t="shared" si="64"/>
        <v>10</v>
      </c>
      <c r="C452" s="50">
        <f t="shared" si="65"/>
        <v>19</v>
      </c>
      <c r="D452" s="50">
        <f t="shared" ref="D452:D515" si="71">IF(D451=23,0,D451+1)</f>
        <v>18</v>
      </c>
      <c r="E452" s="51">
        <f t="shared" ref="E452:E515" si="72">E451+0.0416666666666666</f>
        <v>44123.749999998909</v>
      </c>
      <c r="F452" s="62"/>
      <c r="G452" s="71"/>
      <c r="H452" s="58"/>
      <c r="I452" s="66"/>
      <c r="J452" s="71"/>
      <c r="K452" s="68"/>
      <c r="N452" s="23" t="e">
        <f t="shared" si="66"/>
        <v>#N/A</v>
      </c>
      <c r="O452" s="23" t="e">
        <f t="shared" si="67"/>
        <v>#N/A</v>
      </c>
      <c r="P452" s="17" t="e">
        <f t="shared" si="68"/>
        <v>#N/A</v>
      </c>
      <c r="Q452" s="17" t="e">
        <f t="shared" si="69"/>
        <v>#N/A</v>
      </c>
    </row>
    <row r="453" spans="1:17" x14ac:dyDescent="0.45">
      <c r="A453" s="49">
        <f t="shared" si="70"/>
        <v>2020</v>
      </c>
      <c r="B453" s="50">
        <f t="shared" si="64"/>
        <v>10</v>
      </c>
      <c r="C453" s="50">
        <f t="shared" si="65"/>
        <v>19</v>
      </c>
      <c r="D453" s="50">
        <f t="shared" si="71"/>
        <v>19</v>
      </c>
      <c r="E453" s="51">
        <f t="shared" si="72"/>
        <v>44123.791666665573</v>
      </c>
      <c r="F453" s="62"/>
      <c r="G453" s="71"/>
      <c r="H453" s="58"/>
      <c r="I453" s="66"/>
      <c r="J453" s="71"/>
      <c r="K453" s="68"/>
      <c r="N453" s="23" t="e">
        <f t="shared" si="66"/>
        <v>#N/A</v>
      </c>
      <c r="O453" s="23" t="e">
        <f t="shared" si="67"/>
        <v>#N/A</v>
      </c>
      <c r="P453" s="17" t="e">
        <f t="shared" si="68"/>
        <v>#N/A</v>
      </c>
      <c r="Q453" s="17" t="e">
        <f t="shared" si="69"/>
        <v>#N/A</v>
      </c>
    </row>
    <row r="454" spans="1:17" x14ac:dyDescent="0.45">
      <c r="A454" s="49">
        <f t="shared" si="70"/>
        <v>2020</v>
      </c>
      <c r="B454" s="50">
        <f t="shared" si="64"/>
        <v>10</v>
      </c>
      <c r="C454" s="50">
        <f t="shared" si="65"/>
        <v>19</v>
      </c>
      <c r="D454" s="50">
        <f t="shared" si="71"/>
        <v>20</v>
      </c>
      <c r="E454" s="51">
        <f t="shared" si="72"/>
        <v>44123.833333332237</v>
      </c>
      <c r="F454" s="62"/>
      <c r="G454" s="71"/>
      <c r="H454" s="58"/>
      <c r="I454" s="66"/>
      <c r="J454" s="71"/>
      <c r="K454" s="68"/>
      <c r="N454" s="23" t="e">
        <f t="shared" si="66"/>
        <v>#N/A</v>
      </c>
      <c r="O454" s="23" t="e">
        <f t="shared" si="67"/>
        <v>#N/A</v>
      </c>
      <c r="P454" s="17" t="e">
        <f t="shared" si="68"/>
        <v>#N/A</v>
      </c>
      <c r="Q454" s="17" t="e">
        <f t="shared" si="69"/>
        <v>#N/A</v>
      </c>
    </row>
    <row r="455" spans="1:17" x14ac:dyDescent="0.45">
      <c r="A455" s="49">
        <f t="shared" si="70"/>
        <v>2020</v>
      </c>
      <c r="B455" s="50">
        <f t="shared" si="64"/>
        <v>10</v>
      </c>
      <c r="C455" s="50">
        <f t="shared" si="65"/>
        <v>19</v>
      </c>
      <c r="D455" s="50">
        <f t="shared" si="71"/>
        <v>21</v>
      </c>
      <c r="E455" s="51">
        <f t="shared" si="72"/>
        <v>44123.874999998901</v>
      </c>
      <c r="F455" s="62"/>
      <c r="G455" s="71"/>
      <c r="H455" s="58"/>
      <c r="I455" s="66"/>
      <c r="J455" s="71"/>
      <c r="K455" s="68"/>
      <c r="N455" s="23" t="e">
        <f t="shared" si="66"/>
        <v>#N/A</v>
      </c>
      <c r="O455" s="23" t="e">
        <f t="shared" si="67"/>
        <v>#N/A</v>
      </c>
      <c r="P455" s="17" t="e">
        <f t="shared" si="68"/>
        <v>#N/A</v>
      </c>
      <c r="Q455" s="17" t="e">
        <f t="shared" si="69"/>
        <v>#N/A</v>
      </c>
    </row>
    <row r="456" spans="1:17" x14ac:dyDescent="0.45">
      <c r="A456" s="49">
        <f t="shared" si="70"/>
        <v>2020</v>
      </c>
      <c r="B456" s="50">
        <f t="shared" si="64"/>
        <v>10</v>
      </c>
      <c r="C456" s="50">
        <f t="shared" si="65"/>
        <v>19</v>
      </c>
      <c r="D456" s="50">
        <f t="shared" si="71"/>
        <v>22</v>
      </c>
      <c r="E456" s="51">
        <f t="shared" si="72"/>
        <v>44123.916666665566</v>
      </c>
      <c r="F456" s="62"/>
      <c r="G456" s="71"/>
      <c r="H456" s="58"/>
      <c r="I456" s="66"/>
      <c r="J456" s="71"/>
      <c r="K456" s="68"/>
      <c r="N456" s="23" t="e">
        <f t="shared" si="66"/>
        <v>#N/A</v>
      </c>
      <c r="O456" s="23" t="e">
        <f t="shared" si="67"/>
        <v>#N/A</v>
      </c>
      <c r="P456" s="17" t="e">
        <f t="shared" si="68"/>
        <v>#N/A</v>
      </c>
      <c r="Q456" s="17" t="e">
        <f t="shared" si="69"/>
        <v>#N/A</v>
      </c>
    </row>
    <row r="457" spans="1:17" x14ac:dyDescent="0.45">
      <c r="A457" s="49">
        <f t="shared" si="70"/>
        <v>2020</v>
      </c>
      <c r="B457" s="50">
        <f t="shared" si="64"/>
        <v>10</v>
      </c>
      <c r="C457" s="50">
        <f t="shared" si="65"/>
        <v>19</v>
      </c>
      <c r="D457" s="50">
        <f t="shared" si="71"/>
        <v>23</v>
      </c>
      <c r="E457" s="51">
        <f t="shared" si="72"/>
        <v>44123.95833333223</v>
      </c>
      <c r="F457" s="62"/>
      <c r="G457" s="71"/>
      <c r="H457" s="58"/>
      <c r="I457" s="66"/>
      <c r="J457" s="71"/>
      <c r="K457" s="68"/>
      <c r="N457" s="23" t="e">
        <f t="shared" si="66"/>
        <v>#N/A</v>
      </c>
      <c r="O457" s="23" t="e">
        <f t="shared" si="67"/>
        <v>#N/A</v>
      </c>
      <c r="P457" s="17" t="e">
        <f t="shared" si="68"/>
        <v>#N/A</v>
      </c>
      <c r="Q457" s="17" t="e">
        <f t="shared" si="69"/>
        <v>#N/A</v>
      </c>
    </row>
    <row r="458" spans="1:17" x14ac:dyDescent="0.45">
      <c r="A458" s="49">
        <f t="shared" si="70"/>
        <v>2020</v>
      </c>
      <c r="B458" s="50">
        <f t="shared" si="64"/>
        <v>10</v>
      </c>
      <c r="C458" s="50">
        <f t="shared" si="65"/>
        <v>20</v>
      </c>
      <c r="D458" s="50">
        <f t="shared" si="71"/>
        <v>0</v>
      </c>
      <c r="E458" s="51">
        <f t="shared" si="72"/>
        <v>44123.999999998894</v>
      </c>
      <c r="F458" s="62"/>
      <c r="G458" s="71"/>
      <c r="H458" s="58"/>
      <c r="I458" s="66"/>
      <c r="J458" s="71"/>
      <c r="K458" s="68"/>
      <c r="N458" s="23" t="e">
        <f t="shared" si="66"/>
        <v>#N/A</v>
      </c>
      <c r="O458" s="23" t="e">
        <f t="shared" si="67"/>
        <v>#N/A</v>
      </c>
      <c r="P458" s="17" t="e">
        <f t="shared" si="68"/>
        <v>#N/A</v>
      </c>
      <c r="Q458" s="17" t="e">
        <f t="shared" si="69"/>
        <v>#N/A</v>
      </c>
    </row>
    <row r="459" spans="1:17" x14ac:dyDescent="0.45">
      <c r="A459" s="49">
        <f t="shared" si="70"/>
        <v>2020</v>
      </c>
      <c r="B459" s="50">
        <f t="shared" si="64"/>
        <v>10</v>
      </c>
      <c r="C459" s="50">
        <f t="shared" si="65"/>
        <v>20</v>
      </c>
      <c r="D459" s="50">
        <f t="shared" si="71"/>
        <v>1</v>
      </c>
      <c r="E459" s="51">
        <f t="shared" si="72"/>
        <v>44124.041666665558</v>
      </c>
      <c r="F459" s="62"/>
      <c r="G459" s="71"/>
      <c r="H459" s="58"/>
      <c r="I459" s="66"/>
      <c r="J459" s="71"/>
      <c r="K459" s="68"/>
      <c r="N459" s="23" t="e">
        <f t="shared" si="66"/>
        <v>#N/A</v>
      </c>
      <c r="O459" s="23" t="e">
        <f t="shared" si="67"/>
        <v>#N/A</v>
      </c>
      <c r="P459" s="17" t="e">
        <f t="shared" si="68"/>
        <v>#N/A</v>
      </c>
      <c r="Q459" s="17" t="e">
        <f t="shared" si="69"/>
        <v>#N/A</v>
      </c>
    </row>
    <row r="460" spans="1:17" x14ac:dyDescent="0.45">
      <c r="A460" s="49">
        <f t="shared" si="70"/>
        <v>2020</v>
      </c>
      <c r="B460" s="50">
        <f t="shared" si="64"/>
        <v>10</v>
      </c>
      <c r="C460" s="50">
        <f t="shared" si="65"/>
        <v>20</v>
      </c>
      <c r="D460" s="50">
        <f t="shared" si="71"/>
        <v>2</v>
      </c>
      <c r="E460" s="51">
        <f t="shared" si="72"/>
        <v>44124.083333332223</v>
      </c>
      <c r="F460" s="62"/>
      <c r="G460" s="71"/>
      <c r="H460" s="58"/>
      <c r="I460" s="66"/>
      <c r="J460" s="71"/>
      <c r="K460" s="68"/>
      <c r="N460" s="23" t="e">
        <f t="shared" si="66"/>
        <v>#N/A</v>
      </c>
      <c r="O460" s="23" t="e">
        <f t="shared" si="67"/>
        <v>#N/A</v>
      </c>
      <c r="P460" s="17" t="e">
        <f t="shared" si="68"/>
        <v>#N/A</v>
      </c>
      <c r="Q460" s="17" t="e">
        <f t="shared" si="69"/>
        <v>#N/A</v>
      </c>
    </row>
    <row r="461" spans="1:17" x14ac:dyDescent="0.45">
      <c r="A461" s="49">
        <f t="shared" si="70"/>
        <v>2020</v>
      </c>
      <c r="B461" s="50">
        <f t="shared" si="64"/>
        <v>10</v>
      </c>
      <c r="C461" s="50">
        <f t="shared" si="65"/>
        <v>20</v>
      </c>
      <c r="D461" s="50">
        <f t="shared" si="71"/>
        <v>3</v>
      </c>
      <c r="E461" s="51">
        <f t="shared" si="72"/>
        <v>44124.124999998887</v>
      </c>
      <c r="F461" s="62"/>
      <c r="G461" s="71"/>
      <c r="H461" s="58"/>
      <c r="I461" s="66"/>
      <c r="J461" s="71"/>
      <c r="K461" s="68"/>
      <c r="N461" s="23" t="e">
        <f t="shared" si="66"/>
        <v>#N/A</v>
      </c>
      <c r="O461" s="23" t="e">
        <f t="shared" si="67"/>
        <v>#N/A</v>
      </c>
      <c r="P461" s="17" t="e">
        <f t="shared" si="68"/>
        <v>#N/A</v>
      </c>
      <c r="Q461" s="17" t="e">
        <f t="shared" si="69"/>
        <v>#N/A</v>
      </c>
    </row>
    <row r="462" spans="1:17" x14ac:dyDescent="0.45">
      <c r="A462" s="49">
        <f t="shared" si="70"/>
        <v>2020</v>
      </c>
      <c r="B462" s="50">
        <f t="shared" si="64"/>
        <v>10</v>
      </c>
      <c r="C462" s="50">
        <f t="shared" si="65"/>
        <v>20</v>
      </c>
      <c r="D462" s="50">
        <f t="shared" si="71"/>
        <v>4</v>
      </c>
      <c r="E462" s="51">
        <f t="shared" si="72"/>
        <v>44124.166666665551</v>
      </c>
      <c r="F462" s="62"/>
      <c r="G462" s="71"/>
      <c r="H462" s="58"/>
      <c r="I462" s="66"/>
      <c r="J462" s="71"/>
      <c r="K462" s="68"/>
      <c r="N462" s="23" t="e">
        <f t="shared" si="66"/>
        <v>#N/A</v>
      </c>
      <c r="O462" s="23" t="e">
        <f t="shared" si="67"/>
        <v>#N/A</v>
      </c>
      <c r="P462" s="17" t="e">
        <f t="shared" si="68"/>
        <v>#N/A</v>
      </c>
      <c r="Q462" s="17" t="e">
        <f t="shared" si="69"/>
        <v>#N/A</v>
      </c>
    </row>
    <row r="463" spans="1:17" x14ac:dyDescent="0.45">
      <c r="A463" s="49">
        <f t="shared" si="70"/>
        <v>2020</v>
      </c>
      <c r="B463" s="50">
        <f t="shared" si="64"/>
        <v>10</v>
      </c>
      <c r="C463" s="50">
        <f t="shared" si="65"/>
        <v>20</v>
      </c>
      <c r="D463" s="50">
        <f t="shared" si="71"/>
        <v>5</v>
      </c>
      <c r="E463" s="51">
        <f t="shared" si="72"/>
        <v>44124.208333332215</v>
      </c>
      <c r="F463" s="62"/>
      <c r="G463" s="71"/>
      <c r="H463" s="58"/>
      <c r="I463" s="66"/>
      <c r="J463" s="71"/>
      <c r="K463" s="68"/>
      <c r="N463" s="23" t="e">
        <f t="shared" si="66"/>
        <v>#N/A</v>
      </c>
      <c r="O463" s="23" t="e">
        <f t="shared" si="67"/>
        <v>#N/A</v>
      </c>
      <c r="P463" s="17" t="e">
        <f t="shared" si="68"/>
        <v>#N/A</v>
      </c>
      <c r="Q463" s="17" t="e">
        <f t="shared" si="69"/>
        <v>#N/A</v>
      </c>
    </row>
    <row r="464" spans="1:17" x14ac:dyDescent="0.45">
      <c r="A464" s="49">
        <f t="shared" si="70"/>
        <v>2020</v>
      </c>
      <c r="B464" s="50">
        <f t="shared" si="64"/>
        <v>10</v>
      </c>
      <c r="C464" s="50">
        <f t="shared" si="65"/>
        <v>20</v>
      </c>
      <c r="D464" s="50">
        <f t="shared" si="71"/>
        <v>6</v>
      </c>
      <c r="E464" s="51">
        <f t="shared" si="72"/>
        <v>44124.24999999888</v>
      </c>
      <c r="F464" s="62"/>
      <c r="G464" s="71"/>
      <c r="H464" s="58"/>
      <c r="I464" s="66"/>
      <c r="J464" s="71"/>
      <c r="K464" s="68"/>
      <c r="N464" s="23" t="e">
        <f t="shared" si="66"/>
        <v>#N/A</v>
      </c>
      <c r="O464" s="23" t="e">
        <f t="shared" si="67"/>
        <v>#N/A</v>
      </c>
      <c r="P464" s="17" t="e">
        <f t="shared" si="68"/>
        <v>#N/A</v>
      </c>
      <c r="Q464" s="17" t="e">
        <f t="shared" si="69"/>
        <v>#N/A</v>
      </c>
    </row>
    <row r="465" spans="1:17" x14ac:dyDescent="0.45">
      <c r="A465" s="49">
        <f t="shared" si="70"/>
        <v>2020</v>
      </c>
      <c r="B465" s="50">
        <f t="shared" si="64"/>
        <v>10</v>
      </c>
      <c r="C465" s="50">
        <f t="shared" si="65"/>
        <v>20</v>
      </c>
      <c r="D465" s="50">
        <f t="shared" si="71"/>
        <v>7</v>
      </c>
      <c r="E465" s="51">
        <f t="shared" si="72"/>
        <v>44124.291666665544</v>
      </c>
      <c r="F465" s="62"/>
      <c r="G465" s="71"/>
      <c r="H465" s="58"/>
      <c r="I465" s="66"/>
      <c r="J465" s="71"/>
      <c r="K465" s="68"/>
      <c r="N465" s="23" t="e">
        <f t="shared" si="66"/>
        <v>#N/A</v>
      </c>
      <c r="O465" s="23" t="e">
        <f t="shared" si="67"/>
        <v>#N/A</v>
      </c>
      <c r="P465" s="17" t="e">
        <f t="shared" si="68"/>
        <v>#N/A</v>
      </c>
      <c r="Q465" s="17" t="e">
        <f t="shared" si="69"/>
        <v>#N/A</v>
      </c>
    </row>
    <row r="466" spans="1:17" x14ac:dyDescent="0.45">
      <c r="A466" s="49">
        <f t="shared" si="70"/>
        <v>2020</v>
      </c>
      <c r="B466" s="50">
        <f t="shared" si="64"/>
        <v>10</v>
      </c>
      <c r="C466" s="50">
        <f t="shared" si="65"/>
        <v>20</v>
      </c>
      <c r="D466" s="50">
        <f t="shared" si="71"/>
        <v>8</v>
      </c>
      <c r="E466" s="51">
        <f t="shared" si="72"/>
        <v>44124.333333332208</v>
      </c>
      <c r="F466" s="62"/>
      <c r="G466" s="71"/>
      <c r="H466" s="58"/>
      <c r="I466" s="66"/>
      <c r="J466" s="71"/>
      <c r="K466" s="68"/>
      <c r="N466" s="23" t="e">
        <f t="shared" si="66"/>
        <v>#N/A</v>
      </c>
      <c r="O466" s="23" t="e">
        <f t="shared" si="67"/>
        <v>#N/A</v>
      </c>
      <c r="P466" s="17" t="e">
        <f t="shared" si="68"/>
        <v>#N/A</v>
      </c>
      <c r="Q466" s="17" t="e">
        <f t="shared" si="69"/>
        <v>#N/A</v>
      </c>
    </row>
    <row r="467" spans="1:17" x14ac:dyDescent="0.45">
      <c r="A467" s="49">
        <f t="shared" si="70"/>
        <v>2020</v>
      </c>
      <c r="B467" s="50">
        <f t="shared" si="64"/>
        <v>10</v>
      </c>
      <c r="C467" s="50">
        <f t="shared" si="65"/>
        <v>20</v>
      </c>
      <c r="D467" s="50">
        <f t="shared" si="71"/>
        <v>9</v>
      </c>
      <c r="E467" s="51">
        <f t="shared" si="72"/>
        <v>44124.374999998872</v>
      </c>
      <c r="F467" s="62"/>
      <c r="G467" s="71"/>
      <c r="H467" s="58"/>
      <c r="I467" s="66"/>
      <c r="J467" s="71"/>
      <c r="K467" s="68"/>
      <c r="N467" s="23" t="e">
        <f t="shared" si="66"/>
        <v>#N/A</v>
      </c>
      <c r="O467" s="23" t="e">
        <f t="shared" si="67"/>
        <v>#N/A</v>
      </c>
      <c r="P467" s="17" t="e">
        <f t="shared" si="68"/>
        <v>#N/A</v>
      </c>
      <c r="Q467" s="17" t="e">
        <f t="shared" si="69"/>
        <v>#N/A</v>
      </c>
    </row>
    <row r="468" spans="1:17" x14ac:dyDescent="0.45">
      <c r="A468" s="49">
        <f t="shared" si="70"/>
        <v>2020</v>
      </c>
      <c r="B468" s="50">
        <f t="shared" si="64"/>
        <v>10</v>
      </c>
      <c r="C468" s="50">
        <f t="shared" si="65"/>
        <v>20</v>
      </c>
      <c r="D468" s="50">
        <f t="shared" si="71"/>
        <v>10</v>
      </c>
      <c r="E468" s="51">
        <f t="shared" si="72"/>
        <v>44124.416666665536</v>
      </c>
      <c r="F468" s="62"/>
      <c r="G468" s="71"/>
      <c r="H468" s="58"/>
      <c r="I468" s="66"/>
      <c r="J468" s="71"/>
      <c r="K468" s="68"/>
      <c r="N468" s="23" t="e">
        <f t="shared" si="66"/>
        <v>#N/A</v>
      </c>
      <c r="O468" s="23" t="e">
        <f t="shared" si="67"/>
        <v>#N/A</v>
      </c>
      <c r="P468" s="17" t="e">
        <f t="shared" si="68"/>
        <v>#N/A</v>
      </c>
      <c r="Q468" s="17" t="e">
        <f t="shared" si="69"/>
        <v>#N/A</v>
      </c>
    </row>
    <row r="469" spans="1:17" x14ac:dyDescent="0.45">
      <c r="A469" s="49">
        <f t="shared" si="70"/>
        <v>2020</v>
      </c>
      <c r="B469" s="50">
        <f t="shared" si="64"/>
        <v>10</v>
      </c>
      <c r="C469" s="50">
        <f t="shared" si="65"/>
        <v>20</v>
      </c>
      <c r="D469" s="50">
        <f t="shared" si="71"/>
        <v>11</v>
      </c>
      <c r="E469" s="51">
        <f t="shared" si="72"/>
        <v>44124.458333332201</v>
      </c>
      <c r="F469" s="62"/>
      <c r="G469" s="71"/>
      <c r="H469" s="58"/>
      <c r="I469" s="66"/>
      <c r="J469" s="71"/>
      <c r="K469" s="68"/>
      <c r="N469" s="23" t="e">
        <f t="shared" si="66"/>
        <v>#N/A</v>
      </c>
      <c r="O469" s="23" t="e">
        <f t="shared" si="67"/>
        <v>#N/A</v>
      </c>
      <c r="P469" s="17" t="e">
        <f t="shared" si="68"/>
        <v>#N/A</v>
      </c>
      <c r="Q469" s="17" t="e">
        <f t="shared" si="69"/>
        <v>#N/A</v>
      </c>
    </row>
    <row r="470" spans="1:17" x14ac:dyDescent="0.45">
      <c r="A470" s="49">
        <f t="shared" si="70"/>
        <v>2020</v>
      </c>
      <c r="B470" s="50">
        <f t="shared" si="64"/>
        <v>10</v>
      </c>
      <c r="C470" s="50">
        <f t="shared" si="65"/>
        <v>20</v>
      </c>
      <c r="D470" s="50">
        <f t="shared" si="71"/>
        <v>12</v>
      </c>
      <c r="E470" s="51">
        <f t="shared" si="72"/>
        <v>44124.499999998865</v>
      </c>
      <c r="F470" s="62"/>
      <c r="G470" s="71"/>
      <c r="H470" s="58"/>
      <c r="I470" s="66"/>
      <c r="J470" s="71"/>
      <c r="K470" s="68"/>
      <c r="N470" s="23" t="e">
        <f t="shared" si="66"/>
        <v>#N/A</v>
      </c>
      <c r="O470" s="23" t="e">
        <f t="shared" si="67"/>
        <v>#N/A</v>
      </c>
      <c r="P470" s="17" t="e">
        <f t="shared" si="68"/>
        <v>#N/A</v>
      </c>
      <c r="Q470" s="17" t="e">
        <f t="shared" si="69"/>
        <v>#N/A</v>
      </c>
    </row>
    <row r="471" spans="1:17" x14ac:dyDescent="0.45">
      <c r="A471" s="49">
        <f t="shared" si="70"/>
        <v>2020</v>
      </c>
      <c r="B471" s="50">
        <f t="shared" si="64"/>
        <v>10</v>
      </c>
      <c r="C471" s="50">
        <f t="shared" si="65"/>
        <v>20</v>
      </c>
      <c r="D471" s="50">
        <f t="shared" si="71"/>
        <v>13</v>
      </c>
      <c r="E471" s="51">
        <f t="shared" si="72"/>
        <v>44124.541666665529</v>
      </c>
      <c r="F471" s="62"/>
      <c r="G471" s="71"/>
      <c r="H471" s="58"/>
      <c r="I471" s="66"/>
      <c r="J471" s="71"/>
      <c r="K471" s="68"/>
      <c r="N471" s="23" t="e">
        <f t="shared" si="66"/>
        <v>#N/A</v>
      </c>
      <c r="O471" s="23" t="e">
        <f t="shared" si="67"/>
        <v>#N/A</v>
      </c>
      <c r="P471" s="17" t="e">
        <f t="shared" si="68"/>
        <v>#N/A</v>
      </c>
      <c r="Q471" s="17" t="e">
        <f t="shared" si="69"/>
        <v>#N/A</v>
      </c>
    </row>
    <row r="472" spans="1:17" x14ac:dyDescent="0.45">
      <c r="A472" s="49">
        <f t="shared" si="70"/>
        <v>2020</v>
      </c>
      <c r="B472" s="50">
        <f t="shared" si="64"/>
        <v>10</v>
      </c>
      <c r="C472" s="50">
        <f t="shared" si="65"/>
        <v>20</v>
      </c>
      <c r="D472" s="50">
        <f t="shared" si="71"/>
        <v>14</v>
      </c>
      <c r="E472" s="51">
        <f t="shared" si="72"/>
        <v>44124.583333332193</v>
      </c>
      <c r="F472" s="62"/>
      <c r="G472" s="71"/>
      <c r="H472" s="58"/>
      <c r="I472" s="66"/>
      <c r="J472" s="71"/>
      <c r="K472" s="68"/>
      <c r="N472" s="23" t="e">
        <f t="shared" si="66"/>
        <v>#N/A</v>
      </c>
      <c r="O472" s="23" t="e">
        <f t="shared" si="67"/>
        <v>#N/A</v>
      </c>
      <c r="P472" s="17" t="e">
        <f t="shared" si="68"/>
        <v>#N/A</v>
      </c>
      <c r="Q472" s="17" t="e">
        <f t="shared" si="69"/>
        <v>#N/A</v>
      </c>
    </row>
    <row r="473" spans="1:17" x14ac:dyDescent="0.45">
      <c r="A473" s="49">
        <f t="shared" si="70"/>
        <v>2020</v>
      </c>
      <c r="B473" s="50">
        <f t="shared" si="64"/>
        <v>10</v>
      </c>
      <c r="C473" s="50">
        <f t="shared" si="65"/>
        <v>20</v>
      </c>
      <c r="D473" s="50">
        <f t="shared" si="71"/>
        <v>15</v>
      </c>
      <c r="E473" s="51">
        <f t="shared" si="72"/>
        <v>44124.624999998858</v>
      </c>
      <c r="F473" s="62"/>
      <c r="G473" s="71"/>
      <c r="H473" s="58"/>
      <c r="I473" s="66"/>
      <c r="J473" s="71"/>
      <c r="K473" s="68"/>
      <c r="N473" s="23" t="e">
        <f t="shared" si="66"/>
        <v>#N/A</v>
      </c>
      <c r="O473" s="23" t="e">
        <f t="shared" si="67"/>
        <v>#N/A</v>
      </c>
      <c r="P473" s="17" t="e">
        <f t="shared" si="68"/>
        <v>#N/A</v>
      </c>
      <c r="Q473" s="17" t="e">
        <f t="shared" si="69"/>
        <v>#N/A</v>
      </c>
    </row>
    <row r="474" spans="1:17" x14ac:dyDescent="0.45">
      <c r="A474" s="49">
        <f t="shared" si="70"/>
        <v>2020</v>
      </c>
      <c r="B474" s="50">
        <f t="shared" si="64"/>
        <v>10</v>
      </c>
      <c r="C474" s="50">
        <f t="shared" si="65"/>
        <v>20</v>
      </c>
      <c r="D474" s="50">
        <f t="shared" si="71"/>
        <v>16</v>
      </c>
      <c r="E474" s="51">
        <f t="shared" si="72"/>
        <v>44124.666666665522</v>
      </c>
      <c r="F474" s="62"/>
      <c r="G474" s="71"/>
      <c r="H474" s="58"/>
      <c r="I474" s="66"/>
      <c r="J474" s="71"/>
      <c r="K474" s="68"/>
      <c r="N474" s="23" t="e">
        <f t="shared" si="66"/>
        <v>#N/A</v>
      </c>
      <c r="O474" s="23" t="e">
        <f t="shared" si="67"/>
        <v>#N/A</v>
      </c>
      <c r="P474" s="17" t="e">
        <f t="shared" si="68"/>
        <v>#N/A</v>
      </c>
      <c r="Q474" s="17" t="e">
        <f t="shared" si="69"/>
        <v>#N/A</v>
      </c>
    </row>
    <row r="475" spans="1:17" x14ac:dyDescent="0.45">
      <c r="A475" s="49">
        <f t="shared" si="70"/>
        <v>2020</v>
      </c>
      <c r="B475" s="50">
        <f t="shared" ref="B475:B538" si="73">B474</f>
        <v>10</v>
      </c>
      <c r="C475" s="50">
        <f t="shared" ref="C475:C538" si="74">C451+1</f>
        <v>20</v>
      </c>
      <c r="D475" s="50">
        <f t="shared" si="71"/>
        <v>17</v>
      </c>
      <c r="E475" s="51">
        <f t="shared" si="72"/>
        <v>44124.708333332186</v>
      </c>
      <c r="F475" s="62"/>
      <c r="G475" s="71"/>
      <c r="H475" s="58"/>
      <c r="I475" s="66"/>
      <c r="J475" s="71"/>
      <c r="K475" s="68"/>
      <c r="N475" s="23" t="e">
        <f t="shared" si="66"/>
        <v>#N/A</v>
      </c>
      <c r="O475" s="23" t="e">
        <f t="shared" si="67"/>
        <v>#N/A</v>
      </c>
      <c r="P475" s="17" t="e">
        <f t="shared" si="68"/>
        <v>#N/A</v>
      </c>
      <c r="Q475" s="17" t="e">
        <f t="shared" si="69"/>
        <v>#N/A</v>
      </c>
    </row>
    <row r="476" spans="1:17" x14ac:dyDescent="0.45">
      <c r="A476" s="49">
        <f t="shared" si="70"/>
        <v>2020</v>
      </c>
      <c r="B476" s="50">
        <f t="shared" si="73"/>
        <v>10</v>
      </c>
      <c r="C476" s="50">
        <f t="shared" si="74"/>
        <v>20</v>
      </c>
      <c r="D476" s="50">
        <f t="shared" si="71"/>
        <v>18</v>
      </c>
      <c r="E476" s="51">
        <f t="shared" si="72"/>
        <v>44124.74999999885</v>
      </c>
      <c r="F476" s="62"/>
      <c r="G476" s="71"/>
      <c r="H476" s="58"/>
      <c r="I476" s="66"/>
      <c r="J476" s="71"/>
      <c r="K476" s="68"/>
      <c r="N476" s="23" t="e">
        <f t="shared" si="66"/>
        <v>#N/A</v>
      </c>
      <c r="O476" s="23" t="e">
        <f t="shared" si="67"/>
        <v>#N/A</v>
      </c>
      <c r="P476" s="17" t="e">
        <f t="shared" si="68"/>
        <v>#N/A</v>
      </c>
      <c r="Q476" s="17" t="e">
        <f t="shared" si="69"/>
        <v>#N/A</v>
      </c>
    </row>
    <row r="477" spans="1:17" x14ac:dyDescent="0.45">
      <c r="A477" s="49">
        <f t="shared" si="70"/>
        <v>2020</v>
      </c>
      <c r="B477" s="50">
        <f t="shared" si="73"/>
        <v>10</v>
      </c>
      <c r="C477" s="50">
        <f t="shared" si="74"/>
        <v>20</v>
      </c>
      <c r="D477" s="50">
        <f t="shared" si="71"/>
        <v>19</v>
      </c>
      <c r="E477" s="51">
        <f t="shared" si="72"/>
        <v>44124.791666665515</v>
      </c>
      <c r="F477" s="62"/>
      <c r="G477" s="71"/>
      <c r="H477" s="58"/>
      <c r="I477" s="66"/>
      <c r="J477" s="71"/>
      <c r="K477" s="68"/>
      <c r="N477" s="23" t="e">
        <f t="shared" si="66"/>
        <v>#N/A</v>
      </c>
      <c r="O477" s="23" t="e">
        <f t="shared" si="67"/>
        <v>#N/A</v>
      </c>
      <c r="P477" s="17" t="e">
        <f t="shared" si="68"/>
        <v>#N/A</v>
      </c>
      <c r="Q477" s="17" t="e">
        <f t="shared" si="69"/>
        <v>#N/A</v>
      </c>
    </row>
    <row r="478" spans="1:17" x14ac:dyDescent="0.45">
      <c r="A478" s="49">
        <f t="shared" si="70"/>
        <v>2020</v>
      </c>
      <c r="B478" s="50">
        <f t="shared" si="73"/>
        <v>10</v>
      </c>
      <c r="C478" s="50">
        <f t="shared" si="74"/>
        <v>20</v>
      </c>
      <c r="D478" s="50">
        <f t="shared" si="71"/>
        <v>20</v>
      </c>
      <c r="E478" s="51">
        <f t="shared" si="72"/>
        <v>44124.833333332179</v>
      </c>
      <c r="F478" s="62"/>
      <c r="G478" s="71"/>
      <c r="H478" s="58"/>
      <c r="I478" s="66"/>
      <c r="J478" s="71"/>
      <c r="K478" s="68"/>
      <c r="N478" s="23" t="e">
        <f t="shared" si="66"/>
        <v>#N/A</v>
      </c>
      <c r="O478" s="23" t="e">
        <f t="shared" si="67"/>
        <v>#N/A</v>
      </c>
      <c r="P478" s="17" t="e">
        <f t="shared" si="68"/>
        <v>#N/A</v>
      </c>
      <c r="Q478" s="17" t="e">
        <f t="shared" si="69"/>
        <v>#N/A</v>
      </c>
    </row>
    <row r="479" spans="1:17" x14ac:dyDescent="0.45">
      <c r="A479" s="49">
        <f t="shared" si="70"/>
        <v>2020</v>
      </c>
      <c r="B479" s="50">
        <f t="shared" si="73"/>
        <v>10</v>
      </c>
      <c r="C479" s="50">
        <f t="shared" si="74"/>
        <v>20</v>
      </c>
      <c r="D479" s="50">
        <f t="shared" si="71"/>
        <v>21</v>
      </c>
      <c r="E479" s="51">
        <f t="shared" si="72"/>
        <v>44124.874999998843</v>
      </c>
      <c r="F479" s="62"/>
      <c r="G479" s="71"/>
      <c r="H479" s="58"/>
      <c r="I479" s="66"/>
      <c r="J479" s="71"/>
      <c r="K479" s="68"/>
      <c r="N479" s="23" t="e">
        <f t="shared" si="66"/>
        <v>#N/A</v>
      </c>
      <c r="O479" s="23" t="e">
        <f t="shared" si="67"/>
        <v>#N/A</v>
      </c>
      <c r="P479" s="17" t="e">
        <f t="shared" si="68"/>
        <v>#N/A</v>
      </c>
      <c r="Q479" s="17" t="e">
        <f t="shared" si="69"/>
        <v>#N/A</v>
      </c>
    </row>
    <row r="480" spans="1:17" x14ac:dyDescent="0.45">
      <c r="A480" s="49">
        <f t="shared" si="70"/>
        <v>2020</v>
      </c>
      <c r="B480" s="50">
        <f t="shared" si="73"/>
        <v>10</v>
      </c>
      <c r="C480" s="50">
        <f t="shared" si="74"/>
        <v>20</v>
      </c>
      <c r="D480" s="50">
        <f t="shared" si="71"/>
        <v>22</v>
      </c>
      <c r="E480" s="51">
        <f t="shared" si="72"/>
        <v>44124.916666665507</v>
      </c>
      <c r="F480" s="62"/>
      <c r="G480" s="71"/>
      <c r="H480" s="58"/>
      <c r="I480" s="66"/>
      <c r="J480" s="71"/>
      <c r="K480" s="68"/>
      <c r="N480" s="23" t="e">
        <f t="shared" si="66"/>
        <v>#N/A</v>
      </c>
      <c r="O480" s="23" t="e">
        <f t="shared" si="67"/>
        <v>#N/A</v>
      </c>
      <c r="P480" s="17" t="e">
        <f t="shared" si="68"/>
        <v>#N/A</v>
      </c>
      <c r="Q480" s="17" t="e">
        <f t="shared" si="69"/>
        <v>#N/A</v>
      </c>
    </row>
    <row r="481" spans="1:17" x14ac:dyDescent="0.45">
      <c r="A481" s="49">
        <f t="shared" si="70"/>
        <v>2020</v>
      </c>
      <c r="B481" s="50">
        <f t="shared" si="73"/>
        <v>10</v>
      </c>
      <c r="C481" s="50">
        <f t="shared" si="74"/>
        <v>20</v>
      </c>
      <c r="D481" s="50">
        <f t="shared" si="71"/>
        <v>23</v>
      </c>
      <c r="E481" s="51">
        <f t="shared" si="72"/>
        <v>44124.958333332172</v>
      </c>
      <c r="F481" s="62"/>
      <c r="G481" s="71"/>
      <c r="H481" s="58"/>
      <c r="I481" s="66"/>
      <c r="J481" s="71"/>
      <c r="K481" s="68"/>
      <c r="N481" s="23" t="e">
        <f t="shared" si="66"/>
        <v>#N/A</v>
      </c>
      <c r="O481" s="23" t="e">
        <f t="shared" si="67"/>
        <v>#N/A</v>
      </c>
      <c r="P481" s="17" t="e">
        <f t="shared" si="68"/>
        <v>#N/A</v>
      </c>
      <c r="Q481" s="17" t="e">
        <f t="shared" si="69"/>
        <v>#N/A</v>
      </c>
    </row>
    <row r="482" spans="1:17" x14ac:dyDescent="0.45">
      <c r="A482" s="49">
        <f t="shared" si="70"/>
        <v>2020</v>
      </c>
      <c r="B482" s="50">
        <f t="shared" si="73"/>
        <v>10</v>
      </c>
      <c r="C482" s="50">
        <f t="shared" si="74"/>
        <v>21</v>
      </c>
      <c r="D482" s="50">
        <f t="shared" si="71"/>
        <v>0</v>
      </c>
      <c r="E482" s="51">
        <f t="shared" si="72"/>
        <v>44124.999999998836</v>
      </c>
      <c r="F482" s="62"/>
      <c r="G482" s="71"/>
      <c r="H482" s="58"/>
      <c r="I482" s="66"/>
      <c r="J482" s="71"/>
      <c r="K482" s="68"/>
      <c r="N482" s="23" t="e">
        <f t="shared" si="66"/>
        <v>#N/A</v>
      </c>
      <c r="O482" s="23" t="e">
        <f t="shared" si="67"/>
        <v>#N/A</v>
      </c>
      <c r="P482" s="17" t="e">
        <f t="shared" si="68"/>
        <v>#N/A</v>
      </c>
      <c r="Q482" s="17" t="e">
        <f t="shared" si="69"/>
        <v>#N/A</v>
      </c>
    </row>
    <row r="483" spans="1:17" x14ac:dyDescent="0.45">
      <c r="A483" s="49">
        <f t="shared" si="70"/>
        <v>2020</v>
      </c>
      <c r="B483" s="50">
        <f t="shared" si="73"/>
        <v>10</v>
      </c>
      <c r="C483" s="50">
        <f t="shared" si="74"/>
        <v>21</v>
      </c>
      <c r="D483" s="50">
        <f t="shared" si="71"/>
        <v>1</v>
      </c>
      <c r="E483" s="51">
        <f t="shared" si="72"/>
        <v>44125.0416666655</v>
      </c>
      <c r="F483" s="62"/>
      <c r="G483" s="71"/>
      <c r="H483" s="58"/>
      <c r="I483" s="66"/>
      <c r="J483" s="71"/>
      <c r="K483" s="68"/>
      <c r="N483" s="23" t="e">
        <f t="shared" si="66"/>
        <v>#N/A</v>
      </c>
      <c r="O483" s="23" t="e">
        <f t="shared" si="67"/>
        <v>#N/A</v>
      </c>
      <c r="P483" s="17" t="e">
        <f t="shared" si="68"/>
        <v>#N/A</v>
      </c>
      <c r="Q483" s="17" t="e">
        <f t="shared" si="69"/>
        <v>#N/A</v>
      </c>
    </row>
    <row r="484" spans="1:17" x14ac:dyDescent="0.45">
      <c r="A484" s="49">
        <f t="shared" si="70"/>
        <v>2020</v>
      </c>
      <c r="B484" s="50">
        <f t="shared" si="73"/>
        <v>10</v>
      </c>
      <c r="C484" s="50">
        <f t="shared" si="74"/>
        <v>21</v>
      </c>
      <c r="D484" s="50">
        <f t="shared" si="71"/>
        <v>2</v>
      </c>
      <c r="E484" s="51">
        <f t="shared" si="72"/>
        <v>44125.083333332164</v>
      </c>
      <c r="F484" s="62"/>
      <c r="G484" s="71"/>
      <c r="H484" s="58"/>
      <c r="I484" s="66"/>
      <c r="J484" s="71"/>
      <c r="K484" s="68"/>
      <c r="N484" s="23" t="e">
        <f t="shared" si="66"/>
        <v>#N/A</v>
      </c>
      <c r="O484" s="23" t="e">
        <f t="shared" si="67"/>
        <v>#N/A</v>
      </c>
      <c r="P484" s="17" t="e">
        <f t="shared" si="68"/>
        <v>#N/A</v>
      </c>
      <c r="Q484" s="17" t="e">
        <f t="shared" si="69"/>
        <v>#N/A</v>
      </c>
    </row>
    <row r="485" spans="1:17" x14ac:dyDescent="0.45">
      <c r="A485" s="49">
        <f t="shared" si="70"/>
        <v>2020</v>
      </c>
      <c r="B485" s="50">
        <f t="shared" si="73"/>
        <v>10</v>
      </c>
      <c r="C485" s="50">
        <f t="shared" si="74"/>
        <v>21</v>
      </c>
      <c r="D485" s="50">
        <f t="shared" si="71"/>
        <v>3</v>
      </c>
      <c r="E485" s="51">
        <f t="shared" si="72"/>
        <v>44125.124999998829</v>
      </c>
      <c r="F485" s="62"/>
      <c r="G485" s="71"/>
      <c r="H485" s="58"/>
      <c r="I485" s="66"/>
      <c r="J485" s="71"/>
      <c r="K485" s="68"/>
      <c r="N485" s="23" t="e">
        <f t="shared" si="66"/>
        <v>#N/A</v>
      </c>
      <c r="O485" s="23" t="e">
        <f t="shared" si="67"/>
        <v>#N/A</v>
      </c>
      <c r="P485" s="17" t="e">
        <f t="shared" si="68"/>
        <v>#N/A</v>
      </c>
      <c r="Q485" s="17" t="e">
        <f t="shared" si="69"/>
        <v>#N/A</v>
      </c>
    </row>
    <row r="486" spans="1:17" x14ac:dyDescent="0.45">
      <c r="A486" s="49">
        <f t="shared" si="70"/>
        <v>2020</v>
      </c>
      <c r="B486" s="50">
        <f t="shared" si="73"/>
        <v>10</v>
      </c>
      <c r="C486" s="50">
        <f t="shared" si="74"/>
        <v>21</v>
      </c>
      <c r="D486" s="50">
        <f t="shared" si="71"/>
        <v>4</v>
      </c>
      <c r="E486" s="51">
        <f t="shared" si="72"/>
        <v>44125.166666665493</v>
      </c>
      <c r="F486" s="62"/>
      <c r="G486" s="71"/>
      <c r="H486" s="58"/>
      <c r="I486" s="66"/>
      <c r="J486" s="71"/>
      <c r="K486" s="68"/>
      <c r="N486" s="23" t="e">
        <f t="shared" si="66"/>
        <v>#N/A</v>
      </c>
      <c r="O486" s="23" t="e">
        <f t="shared" si="67"/>
        <v>#N/A</v>
      </c>
      <c r="P486" s="17" t="e">
        <f t="shared" si="68"/>
        <v>#N/A</v>
      </c>
      <c r="Q486" s="17" t="e">
        <f t="shared" si="69"/>
        <v>#N/A</v>
      </c>
    </row>
    <row r="487" spans="1:17" x14ac:dyDescent="0.45">
      <c r="A487" s="49">
        <f t="shared" si="70"/>
        <v>2020</v>
      </c>
      <c r="B487" s="50">
        <f t="shared" si="73"/>
        <v>10</v>
      </c>
      <c r="C487" s="50">
        <f t="shared" si="74"/>
        <v>21</v>
      </c>
      <c r="D487" s="50">
        <f t="shared" si="71"/>
        <v>5</v>
      </c>
      <c r="E487" s="51">
        <f t="shared" si="72"/>
        <v>44125.208333332157</v>
      </c>
      <c r="F487" s="62"/>
      <c r="G487" s="71"/>
      <c r="H487" s="58"/>
      <c r="I487" s="66"/>
      <c r="J487" s="71"/>
      <c r="K487" s="68"/>
      <c r="N487" s="23" t="e">
        <f t="shared" si="66"/>
        <v>#N/A</v>
      </c>
      <c r="O487" s="23" t="e">
        <f t="shared" si="67"/>
        <v>#N/A</v>
      </c>
      <c r="P487" s="17" t="e">
        <f t="shared" si="68"/>
        <v>#N/A</v>
      </c>
      <c r="Q487" s="17" t="e">
        <f t="shared" si="69"/>
        <v>#N/A</v>
      </c>
    </row>
    <row r="488" spans="1:17" x14ac:dyDescent="0.45">
      <c r="A488" s="49">
        <f t="shared" si="70"/>
        <v>2020</v>
      </c>
      <c r="B488" s="50">
        <f t="shared" si="73"/>
        <v>10</v>
      </c>
      <c r="C488" s="50">
        <f t="shared" si="74"/>
        <v>21</v>
      </c>
      <c r="D488" s="50">
        <f t="shared" si="71"/>
        <v>6</v>
      </c>
      <c r="E488" s="51">
        <f t="shared" si="72"/>
        <v>44125.249999998821</v>
      </c>
      <c r="F488" s="62"/>
      <c r="G488" s="71"/>
      <c r="H488" s="58"/>
      <c r="I488" s="66"/>
      <c r="J488" s="71"/>
      <c r="K488" s="68"/>
      <c r="N488" s="23" t="e">
        <f t="shared" si="66"/>
        <v>#N/A</v>
      </c>
      <c r="O488" s="23" t="e">
        <f t="shared" si="67"/>
        <v>#N/A</v>
      </c>
      <c r="P488" s="17" t="e">
        <f t="shared" si="68"/>
        <v>#N/A</v>
      </c>
      <c r="Q488" s="17" t="e">
        <f t="shared" si="69"/>
        <v>#N/A</v>
      </c>
    </row>
    <row r="489" spans="1:17" x14ac:dyDescent="0.45">
      <c r="A489" s="49">
        <f t="shared" si="70"/>
        <v>2020</v>
      </c>
      <c r="B489" s="50">
        <f t="shared" si="73"/>
        <v>10</v>
      </c>
      <c r="C489" s="50">
        <f t="shared" si="74"/>
        <v>21</v>
      </c>
      <c r="D489" s="50">
        <f t="shared" si="71"/>
        <v>7</v>
      </c>
      <c r="E489" s="51">
        <f t="shared" si="72"/>
        <v>44125.291666665486</v>
      </c>
      <c r="F489" s="62"/>
      <c r="G489" s="71"/>
      <c r="H489" s="58"/>
      <c r="I489" s="66"/>
      <c r="J489" s="71"/>
      <c r="K489" s="68"/>
      <c r="N489" s="23" t="e">
        <f t="shared" si="66"/>
        <v>#N/A</v>
      </c>
      <c r="O489" s="23" t="e">
        <f t="shared" si="67"/>
        <v>#N/A</v>
      </c>
      <c r="P489" s="17" t="e">
        <f t="shared" si="68"/>
        <v>#N/A</v>
      </c>
      <c r="Q489" s="17" t="e">
        <f t="shared" si="69"/>
        <v>#N/A</v>
      </c>
    </row>
    <row r="490" spans="1:17" x14ac:dyDescent="0.45">
      <c r="A490" s="49">
        <f t="shared" si="70"/>
        <v>2020</v>
      </c>
      <c r="B490" s="50">
        <f t="shared" si="73"/>
        <v>10</v>
      </c>
      <c r="C490" s="50">
        <f t="shared" si="74"/>
        <v>21</v>
      </c>
      <c r="D490" s="50">
        <f t="shared" si="71"/>
        <v>8</v>
      </c>
      <c r="E490" s="51">
        <f t="shared" si="72"/>
        <v>44125.33333333215</v>
      </c>
      <c r="F490" s="62"/>
      <c r="G490" s="71"/>
      <c r="H490" s="58"/>
      <c r="I490" s="66"/>
      <c r="J490" s="71"/>
      <c r="K490" s="68"/>
      <c r="N490" s="23" t="e">
        <f t="shared" si="66"/>
        <v>#N/A</v>
      </c>
      <c r="O490" s="23" t="e">
        <f t="shared" si="67"/>
        <v>#N/A</v>
      </c>
      <c r="P490" s="17" t="e">
        <f t="shared" si="68"/>
        <v>#N/A</v>
      </c>
      <c r="Q490" s="17" t="e">
        <f t="shared" si="69"/>
        <v>#N/A</v>
      </c>
    </row>
    <row r="491" spans="1:17" x14ac:dyDescent="0.45">
      <c r="A491" s="49">
        <f t="shared" si="70"/>
        <v>2020</v>
      </c>
      <c r="B491" s="50">
        <f t="shared" si="73"/>
        <v>10</v>
      </c>
      <c r="C491" s="50">
        <f t="shared" si="74"/>
        <v>21</v>
      </c>
      <c r="D491" s="50">
        <f t="shared" si="71"/>
        <v>9</v>
      </c>
      <c r="E491" s="51">
        <f t="shared" si="72"/>
        <v>44125.374999998814</v>
      </c>
      <c r="F491" s="62"/>
      <c r="G491" s="71"/>
      <c r="H491" s="58"/>
      <c r="I491" s="66"/>
      <c r="J491" s="71"/>
      <c r="K491" s="68"/>
      <c r="N491" s="23" t="e">
        <f t="shared" si="66"/>
        <v>#N/A</v>
      </c>
      <c r="O491" s="23" t="e">
        <f t="shared" si="67"/>
        <v>#N/A</v>
      </c>
      <c r="P491" s="17" t="e">
        <f t="shared" si="68"/>
        <v>#N/A</v>
      </c>
      <c r="Q491" s="17" t="e">
        <f t="shared" si="69"/>
        <v>#N/A</v>
      </c>
    </row>
    <row r="492" spans="1:17" x14ac:dyDescent="0.45">
      <c r="A492" s="49">
        <f t="shared" si="70"/>
        <v>2020</v>
      </c>
      <c r="B492" s="50">
        <f t="shared" si="73"/>
        <v>10</v>
      </c>
      <c r="C492" s="50">
        <f t="shared" si="74"/>
        <v>21</v>
      </c>
      <c r="D492" s="50">
        <f t="shared" si="71"/>
        <v>10</v>
      </c>
      <c r="E492" s="51">
        <f t="shared" si="72"/>
        <v>44125.416666665478</v>
      </c>
      <c r="F492" s="62"/>
      <c r="G492" s="71"/>
      <c r="H492" s="58"/>
      <c r="I492" s="66"/>
      <c r="J492" s="71"/>
      <c r="K492" s="68"/>
      <c r="N492" s="23" t="e">
        <f t="shared" si="66"/>
        <v>#N/A</v>
      </c>
      <c r="O492" s="23" t="e">
        <f t="shared" si="67"/>
        <v>#N/A</v>
      </c>
      <c r="P492" s="17" t="e">
        <f t="shared" si="68"/>
        <v>#N/A</v>
      </c>
      <c r="Q492" s="17" t="e">
        <f t="shared" si="69"/>
        <v>#N/A</v>
      </c>
    </row>
    <row r="493" spans="1:17" x14ac:dyDescent="0.45">
      <c r="A493" s="49">
        <f t="shared" si="70"/>
        <v>2020</v>
      </c>
      <c r="B493" s="50">
        <f t="shared" si="73"/>
        <v>10</v>
      </c>
      <c r="C493" s="50">
        <f t="shared" si="74"/>
        <v>21</v>
      </c>
      <c r="D493" s="50">
        <f t="shared" si="71"/>
        <v>11</v>
      </c>
      <c r="E493" s="51">
        <f t="shared" si="72"/>
        <v>44125.458333332143</v>
      </c>
      <c r="F493" s="62"/>
      <c r="G493" s="71"/>
      <c r="H493" s="58"/>
      <c r="I493" s="66"/>
      <c r="J493" s="71"/>
      <c r="K493" s="68"/>
      <c r="N493" s="23" t="e">
        <f t="shared" si="66"/>
        <v>#N/A</v>
      </c>
      <c r="O493" s="23" t="e">
        <f t="shared" si="67"/>
        <v>#N/A</v>
      </c>
      <c r="P493" s="17" t="e">
        <f t="shared" si="68"/>
        <v>#N/A</v>
      </c>
      <c r="Q493" s="17" t="e">
        <f t="shared" si="69"/>
        <v>#N/A</v>
      </c>
    </row>
    <row r="494" spans="1:17" x14ac:dyDescent="0.45">
      <c r="A494" s="49">
        <f t="shared" si="70"/>
        <v>2020</v>
      </c>
      <c r="B494" s="50">
        <f t="shared" si="73"/>
        <v>10</v>
      </c>
      <c r="C494" s="50">
        <f t="shared" si="74"/>
        <v>21</v>
      </c>
      <c r="D494" s="50">
        <f t="shared" si="71"/>
        <v>12</v>
      </c>
      <c r="E494" s="51">
        <f t="shared" si="72"/>
        <v>44125.499999998807</v>
      </c>
      <c r="F494" s="62"/>
      <c r="G494" s="71"/>
      <c r="H494" s="58"/>
      <c r="I494" s="66"/>
      <c r="J494" s="71"/>
      <c r="K494" s="68"/>
      <c r="N494" s="23" t="e">
        <f t="shared" si="66"/>
        <v>#N/A</v>
      </c>
      <c r="O494" s="23" t="e">
        <f t="shared" si="67"/>
        <v>#N/A</v>
      </c>
      <c r="P494" s="17" t="e">
        <f t="shared" si="68"/>
        <v>#N/A</v>
      </c>
      <c r="Q494" s="17" t="e">
        <f t="shared" si="69"/>
        <v>#N/A</v>
      </c>
    </row>
    <row r="495" spans="1:17" x14ac:dyDescent="0.45">
      <c r="A495" s="49">
        <f t="shared" si="70"/>
        <v>2020</v>
      </c>
      <c r="B495" s="50">
        <f t="shared" si="73"/>
        <v>10</v>
      </c>
      <c r="C495" s="50">
        <f t="shared" si="74"/>
        <v>21</v>
      </c>
      <c r="D495" s="50">
        <f t="shared" si="71"/>
        <v>13</v>
      </c>
      <c r="E495" s="51">
        <f t="shared" si="72"/>
        <v>44125.541666665471</v>
      </c>
      <c r="F495" s="62"/>
      <c r="G495" s="71"/>
      <c r="H495" s="58"/>
      <c r="I495" s="66"/>
      <c r="J495" s="71"/>
      <c r="K495" s="68"/>
      <c r="N495" s="23" t="e">
        <f t="shared" si="66"/>
        <v>#N/A</v>
      </c>
      <c r="O495" s="23" t="e">
        <f t="shared" si="67"/>
        <v>#N/A</v>
      </c>
      <c r="P495" s="17" t="e">
        <f t="shared" si="68"/>
        <v>#N/A</v>
      </c>
      <c r="Q495" s="17" t="e">
        <f t="shared" si="69"/>
        <v>#N/A</v>
      </c>
    </row>
    <row r="496" spans="1:17" x14ac:dyDescent="0.45">
      <c r="A496" s="49">
        <f t="shared" si="70"/>
        <v>2020</v>
      </c>
      <c r="B496" s="50">
        <f t="shared" si="73"/>
        <v>10</v>
      </c>
      <c r="C496" s="50">
        <f t="shared" si="74"/>
        <v>21</v>
      </c>
      <c r="D496" s="50">
        <f t="shared" si="71"/>
        <v>14</v>
      </c>
      <c r="E496" s="51">
        <f t="shared" si="72"/>
        <v>44125.583333332135</v>
      </c>
      <c r="F496" s="62"/>
      <c r="G496" s="71"/>
      <c r="H496" s="58"/>
      <c r="I496" s="66"/>
      <c r="J496" s="71"/>
      <c r="K496" s="68"/>
      <c r="N496" s="23" t="e">
        <f t="shared" si="66"/>
        <v>#N/A</v>
      </c>
      <c r="O496" s="23" t="e">
        <f t="shared" si="67"/>
        <v>#N/A</v>
      </c>
      <c r="P496" s="17" t="e">
        <f t="shared" si="68"/>
        <v>#N/A</v>
      </c>
      <c r="Q496" s="17" t="e">
        <f t="shared" si="69"/>
        <v>#N/A</v>
      </c>
    </row>
    <row r="497" spans="1:17" x14ac:dyDescent="0.45">
      <c r="A497" s="49">
        <f t="shared" si="70"/>
        <v>2020</v>
      </c>
      <c r="B497" s="50">
        <f t="shared" si="73"/>
        <v>10</v>
      </c>
      <c r="C497" s="50">
        <f t="shared" si="74"/>
        <v>21</v>
      </c>
      <c r="D497" s="50">
        <f t="shared" si="71"/>
        <v>15</v>
      </c>
      <c r="E497" s="51">
        <f t="shared" si="72"/>
        <v>44125.624999998799</v>
      </c>
      <c r="F497" s="62"/>
      <c r="G497" s="71"/>
      <c r="H497" s="58"/>
      <c r="I497" s="66"/>
      <c r="J497" s="71"/>
      <c r="K497" s="68"/>
      <c r="N497" s="23" t="e">
        <f t="shared" si="66"/>
        <v>#N/A</v>
      </c>
      <c r="O497" s="23" t="e">
        <f t="shared" si="67"/>
        <v>#N/A</v>
      </c>
      <c r="P497" s="17" t="e">
        <f t="shared" si="68"/>
        <v>#N/A</v>
      </c>
      <c r="Q497" s="17" t="e">
        <f t="shared" si="69"/>
        <v>#N/A</v>
      </c>
    </row>
    <row r="498" spans="1:17" x14ac:dyDescent="0.45">
      <c r="A498" s="49">
        <f t="shared" si="70"/>
        <v>2020</v>
      </c>
      <c r="B498" s="50">
        <f t="shared" si="73"/>
        <v>10</v>
      </c>
      <c r="C498" s="50">
        <f t="shared" si="74"/>
        <v>21</v>
      </c>
      <c r="D498" s="50">
        <f t="shared" si="71"/>
        <v>16</v>
      </c>
      <c r="E498" s="51">
        <f t="shared" si="72"/>
        <v>44125.666666665464</v>
      </c>
      <c r="F498" s="62"/>
      <c r="G498" s="71"/>
      <c r="H498" s="58"/>
      <c r="I498" s="66"/>
      <c r="J498" s="71"/>
      <c r="K498" s="68"/>
      <c r="N498" s="23" t="e">
        <f t="shared" si="66"/>
        <v>#N/A</v>
      </c>
      <c r="O498" s="23" t="e">
        <f t="shared" si="67"/>
        <v>#N/A</v>
      </c>
      <c r="P498" s="17" t="e">
        <f t="shared" si="68"/>
        <v>#N/A</v>
      </c>
      <c r="Q498" s="17" t="e">
        <f t="shared" si="69"/>
        <v>#N/A</v>
      </c>
    </row>
    <row r="499" spans="1:17" x14ac:dyDescent="0.45">
      <c r="A499" s="49">
        <f t="shared" si="70"/>
        <v>2020</v>
      </c>
      <c r="B499" s="50">
        <f t="shared" si="73"/>
        <v>10</v>
      </c>
      <c r="C499" s="50">
        <f t="shared" si="74"/>
        <v>21</v>
      </c>
      <c r="D499" s="50">
        <f t="shared" si="71"/>
        <v>17</v>
      </c>
      <c r="E499" s="51">
        <f t="shared" si="72"/>
        <v>44125.708333332128</v>
      </c>
      <c r="F499" s="62"/>
      <c r="G499" s="71"/>
      <c r="H499" s="58"/>
      <c r="I499" s="66"/>
      <c r="J499" s="71"/>
      <c r="K499" s="68"/>
      <c r="N499" s="23" t="e">
        <f t="shared" si="66"/>
        <v>#N/A</v>
      </c>
      <c r="O499" s="23" t="e">
        <f t="shared" si="67"/>
        <v>#N/A</v>
      </c>
      <c r="P499" s="17" t="e">
        <f t="shared" si="68"/>
        <v>#N/A</v>
      </c>
      <c r="Q499" s="17" t="e">
        <f t="shared" si="69"/>
        <v>#N/A</v>
      </c>
    </row>
    <row r="500" spans="1:17" x14ac:dyDescent="0.45">
      <c r="A500" s="49">
        <f t="shared" si="70"/>
        <v>2020</v>
      </c>
      <c r="B500" s="50">
        <f t="shared" si="73"/>
        <v>10</v>
      </c>
      <c r="C500" s="50">
        <f t="shared" si="74"/>
        <v>21</v>
      </c>
      <c r="D500" s="50">
        <f t="shared" si="71"/>
        <v>18</v>
      </c>
      <c r="E500" s="51">
        <f t="shared" si="72"/>
        <v>44125.749999998792</v>
      </c>
      <c r="F500" s="62"/>
      <c r="G500" s="71"/>
      <c r="H500" s="58"/>
      <c r="I500" s="66"/>
      <c r="J500" s="71"/>
      <c r="K500" s="68"/>
      <c r="N500" s="23" t="e">
        <f t="shared" si="66"/>
        <v>#N/A</v>
      </c>
      <c r="O500" s="23" t="e">
        <f t="shared" si="67"/>
        <v>#N/A</v>
      </c>
      <c r="P500" s="17" t="e">
        <f t="shared" si="68"/>
        <v>#N/A</v>
      </c>
      <c r="Q500" s="17" t="e">
        <f t="shared" si="69"/>
        <v>#N/A</v>
      </c>
    </row>
    <row r="501" spans="1:17" x14ac:dyDescent="0.45">
      <c r="A501" s="49">
        <f t="shared" si="70"/>
        <v>2020</v>
      </c>
      <c r="B501" s="50">
        <f t="shared" si="73"/>
        <v>10</v>
      </c>
      <c r="C501" s="50">
        <f t="shared" si="74"/>
        <v>21</v>
      </c>
      <c r="D501" s="50">
        <f t="shared" si="71"/>
        <v>19</v>
      </c>
      <c r="E501" s="51">
        <f t="shared" si="72"/>
        <v>44125.791666665456</v>
      </c>
      <c r="F501" s="62"/>
      <c r="G501" s="71"/>
      <c r="H501" s="58"/>
      <c r="I501" s="66"/>
      <c r="J501" s="71"/>
      <c r="K501" s="68"/>
      <c r="N501" s="23" t="e">
        <f t="shared" si="66"/>
        <v>#N/A</v>
      </c>
      <c r="O501" s="23" t="e">
        <f t="shared" si="67"/>
        <v>#N/A</v>
      </c>
      <c r="P501" s="17" t="e">
        <f t="shared" si="68"/>
        <v>#N/A</v>
      </c>
      <c r="Q501" s="17" t="e">
        <f t="shared" si="69"/>
        <v>#N/A</v>
      </c>
    </row>
    <row r="502" spans="1:17" x14ac:dyDescent="0.45">
      <c r="A502" s="49">
        <f t="shared" si="70"/>
        <v>2020</v>
      </c>
      <c r="B502" s="50">
        <f t="shared" si="73"/>
        <v>10</v>
      </c>
      <c r="C502" s="50">
        <f t="shared" si="74"/>
        <v>21</v>
      </c>
      <c r="D502" s="50">
        <f t="shared" si="71"/>
        <v>20</v>
      </c>
      <c r="E502" s="51">
        <f t="shared" si="72"/>
        <v>44125.833333332121</v>
      </c>
      <c r="F502" s="62"/>
      <c r="G502" s="71"/>
      <c r="H502" s="58"/>
      <c r="I502" s="66"/>
      <c r="J502" s="71"/>
      <c r="K502" s="68"/>
      <c r="N502" s="23" t="e">
        <f t="shared" si="66"/>
        <v>#N/A</v>
      </c>
      <c r="O502" s="23" t="e">
        <f t="shared" si="67"/>
        <v>#N/A</v>
      </c>
      <c r="P502" s="17" t="e">
        <f t="shared" si="68"/>
        <v>#N/A</v>
      </c>
      <c r="Q502" s="17" t="e">
        <f t="shared" si="69"/>
        <v>#N/A</v>
      </c>
    </row>
    <row r="503" spans="1:17" x14ac:dyDescent="0.45">
      <c r="A503" s="49">
        <f t="shared" si="70"/>
        <v>2020</v>
      </c>
      <c r="B503" s="50">
        <f t="shared" si="73"/>
        <v>10</v>
      </c>
      <c r="C503" s="50">
        <f t="shared" si="74"/>
        <v>21</v>
      </c>
      <c r="D503" s="50">
        <f t="shared" si="71"/>
        <v>21</v>
      </c>
      <c r="E503" s="51">
        <f t="shared" si="72"/>
        <v>44125.874999998785</v>
      </c>
      <c r="F503" s="62"/>
      <c r="G503" s="71"/>
      <c r="H503" s="58"/>
      <c r="I503" s="66"/>
      <c r="J503" s="71"/>
      <c r="K503" s="68"/>
      <c r="N503" s="23" t="e">
        <f t="shared" si="66"/>
        <v>#N/A</v>
      </c>
      <c r="O503" s="23" t="e">
        <f t="shared" si="67"/>
        <v>#N/A</v>
      </c>
      <c r="P503" s="17" t="e">
        <f t="shared" si="68"/>
        <v>#N/A</v>
      </c>
      <c r="Q503" s="17" t="e">
        <f t="shared" si="69"/>
        <v>#N/A</v>
      </c>
    </row>
    <row r="504" spans="1:17" x14ac:dyDescent="0.45">
      <c r="A504" s="49">
        <f t="shared" si="70"/>
        <v>2020</v>
      </c>
      <c r="B504" s="50">
        <f t="shared" si="73"/>
        <v>10</v>
      </c>
      <c r="C504" s="50">
        <f t="shared" si="74"/>
        <v>21</v>
      </c>
      <c r="D504" s="50">
        <f t="shared" si="71"/>
        <v>22</v>
      </c>
      <c r="E504" s="51">
        <f t="shared" si="72"/>
        <v>44125.916666665449</v>
      </c>
      <c r="F504" s="62"/>
      <c r="G504" s="71"/>
      <c r="H504" s="58"/>
      <c r="I504" s="66"/>
      <c r="J504" s="71"/>
      <c r="K504" s="68"/>
      <c r="N504" s="23" t="e">
        <f t="shared" si="66"/>
        <v>#N/A</v>
      </c>
      <c r="O504" s="23" t="e">
        <f t="shared" si="67"/>
        <v>#N/A</v>
      </c>
      <c r="P504" s="17" t="e">
        <f t="shared" si="68"/>
        <v>#N/A</v>
      </c>
      <c r="Q504" s="17" t="e">
        <f t="shared" si="69"/>
        <v>#N/A</v>
      </c>
    </row>
    <row r="505" spans="1:17" x14ac:dyDescent="0.45">
      <c r="A505" s="49">
        <f t="shared" si="70"/>
        <v>2020</v>
      </c>
      <c r="B505" s="50">
        <f t="shared" si="73"/>
        <v>10</v>
      </c>
      <c r="C505" s="50">
        <f t="shared" si="74"/>
        <v>21</v>
      </c>
      <c r="D505" s="50">
        <f t="shared" si="71"/>
        <v>23</v>
      </c>
      <c r="E505" s="51">
        <f t="shared" si="72"/>
        <v>44125.958333332113</v>
      </c>
      <c r="F505" s="62"/>
      <c r="G505" s="71"/>
      <c r="H505" s="58"/>
      <c r="I505" s="66"/>
      <c r="J505" s="71"/>
      <c r="K505" s="68"/>
      <c r="N505" s="23" t="e">
        <f t="shared" si="66"/>
        <v>#N/A</v>
      </c>
      <c r="O505" s="23" t="e">
        <f t="shared" si="67"/>
        <v>#N/A</v>
      </c>
      <c r="P505" s="17" t="e">
        <f t="shared" si="68"/>
        <v>#N/A</v>
      </c>
      <c r="Q505" s="17" t="e">
        <f t="shared" si="69"/>
        <v>#N/A</v>
      </c>
    </row>
    <row r="506" spans="1:17" x14ac:dyDescent="0.45">
      <c r="A506" s="49">
        <f t="shared" si="70"/>
        <v>2020</v>
      </c>
      <c r="B506" s="50">
        <f t="shared" si="73"/>
        <v>10</v>
      </c>
      <c r="C506" s="50">
        <f t="shared" si="74"/>
        <v>22</v>
      </c>
      <c r="D506" s="50">
        <f t="shared" si="71"/>
        <v>0</v>
      </c>
      <c r="E506" s="51">
        <f t="shared" si="72"/>
        <v>44125.999999998778</v>
      </c>
      <c r="F506" s="62"/>
      <c r="G506" s="71"/>
      <c r="H506" s="58"/>
      <c r="I506" s="66"/>
      <c r="J506" s="71"/>
      <c r="K506" s="68"/>
      <c r="N506" s="23" t="e">
        <f t="shared" si="66"/>
        <v>#N/A</v>
      </c>
      <c r="O506" s="23" t="e">
        <f t="shared" si="67"/>
        <v>#N/A</v>
      </c>
      <c r="P506" s="17" t="e">
        <f t="shared" si="68"/>
        <v>#N/A</v>
      </c>
      <c r="Q506" s="17" t="e">
        <f t="shared" si="69"/>
        <v>#N/A</v>
      </c>
    </row>
    <row r="507" spans="1:17" x14ac:dyDescent="0.45">
      <c r="A507" s="49">
        <f t="shared" si="70"/>
        <v>2020</v>
      </c>
      <c r="B507" s="50">
        <f t="shared" si="73"/>
        <v>10</v>
      </c>
      <c r="C507" s="50">
        <f t="shared" si="74"/>
        <v>22</v>
      </c>
      <c r="D507" s="50">
        <f t="shared" si="71"/>
        <v>1</v>
      </c>
      <c r="E507" s="51">
        <f t="shared" si="72"/>
        <v>44126.041666665442</v>
      </c>
      <c r="F507" s="62"/>
      <c r="G507" s="71"/>
      <c r="H507" s="58"/>
      <c r="I507" s="66"/>
      <c r="J507" s="71"/>
      <c r="K507" s="68"/>
      <c r="N507" s="23" t="e">
        <f t="shared" si="66"/>
        <v>#N/A</v>
      </c>
      <c r="O507" s="23" t="e">
        <f t="shared" si="67"/>
        <v>#N/A</v>
      </c>
      <c r="P507" s="17" t="e">
        <f t="shared" si="68"/>
        <v>#N/A</v>
      </c>
      <c r="Q507" s="17" t="e">
        <f t="shared" si="69"/>
        <v>#N/A</v>
      </c>
    </row>
    <row r="508" spans="1:17" x14ac:dyDescent="0.45">
      <c r="A508" s="49">
        <f t="shared" si="70"/>
        <v>2020</v>
      </c>
      <c r="B508" s="50">
        <f t="shared" si="73"/>
        <v>10</v>
      </c>
      <c r="C508" s="50">
        <f t="shared" si="74"/>
        <v>22</v>
      </c>
      <c r="D508" s="50">
        <f t="shared" si="71"/>
        <v>2</v>
      </c>
      <c r="E508" s="51">
        <f t="shared" si="72"/>
        <v>44126.083333332106</v>
      </c>
      <c r="F508" s="62"/>
      <c r="G508" s="71"/>
      <c r="H508" s="58"/>
      <c r="I508" s="66"/>
      <c r="J508" s="71"/>
      <c r="K508" s="68"/>
      <c r="N508" s="23" t="e">
        <f t="shared" si="66"/>
        <v>#N/A</v>
      </c>
      <c r="O508" s="23" t="e">
        <f t="shared" si="67"/>
        <v>#N/A</v>
      </c>
      <c r="P508" s="17" t="e">
        <f t="shared" si="68"/>
        <v>#N/A</v>
      </c>
      <c r="Q508" s="17" t="e">
        <f t="shared" si="69"/>
        <v>#N/A</v>
      </c>
    </row>
    <row r="509" spans="1:17" x14ac:dyDescent="0.45">
      <c r="A509" s="49">
        <f t="shared" si="70"/>
        <v>2020</v>
      </c>
      <c r="B509" s="50">
        <f t="shared" si="73"/>
        <v>10</v>
      </c>
      <c r="C509" s="50">
        <f t="shared" si="74"/>
        <v>22</v>
      </c>
      <c r="D509" s="50">
        <f t="shared" si="71"/>
        <v>3</v>
      </c>
      <c r="E509" s="51">
        <f t="shared" si="72"/>
        <v>44126.12499999877</v>
      </c>
      <c r="F509" s="62"/>
      <c r="G509" s="71"/>
      <c r="H509" s="58"/>
      <c r="I509" s="66"/>
      <c r="J509" s="71"/>
      <c r="K509" s="68"/>
      <c r="N509" s="23" t="e">
        <f t="shared" si="66"/>
        <v>#N/A</v>
      </c>
      <c r="O509" s="23" t="e">
        <f t="shared" si="67"/>
        <v>#N/A</v>
      </c>
      <c r="P509" s="17" t="e">
        <f t="shared" si="68"/>
        <v>#N/A</v>
      </c>
      <c r="Q509" s="17" t="e">
        <f t="shared" si="69"/>
        <v>#N/A</v>
      </c>
    </row>
    <row r="510" spans="1:17" x14ac:dyDescent="0.45">
      <c r="A510" s="49">
        <f t="shared" si="70"/>
        <v>2020</v>
      </c>
      <c r="B510" s="50">
        <f t="shared" si="73"/>
        <v>10</v>
      </c>
      <c r="C510" s="50">
        <f t="shared" si="74"/>
        <v>22</v>
      </c>
      <c r="D510" s="50">
        <f t="shared" si="71"/>
        <v>4</v>
      </c>
      <c r="E510" s="51">
        <f t="shared" si="72"/>
        <v>44126.166666665435</v>
      </c>
      <c r="F510" s="62"/>
      <c r="G510" s="71"/>
      <c r="H510" s="58"/>
      <c r="I510" s="66"/>
      <c r="J510" s="71"/>
      <c r="K510" s="68"/>
      <c r="N510" s="23" t="e">
        <f t="shared" si="66"/>
        <v>#N/A</v>
      </c>
      <c r="O510" s="23" t="e">
        <f t="shared" si="67"/>
        <v>#N/A</v>
      </c>
      <c r="P510" s="17" t="e">
        <f t="shared" si="68"/>
        <v>#N/A</v>
      </c>
      <c r="Q510" s="17" t="e">
        <f t="shared" si="69"/>
        <v>#N/A</v>
      </c>
    </row>
    <row r="511" spans="1:17" x14ac:dyDescent="0.45">
      <c r="A511" s="49">
        <f t="shared" si="70"/>
        <v>2020</v>
      </c>
      <c r="B511" s="50">
        <f t="shared" si="73"/>
        <v>10</v>
      </c>
      <c r="C511" s="50">
        <f t="shared" si="74"/>
        <v>22</v>
      </c>
      <c r="D511" s="50">
        <f t="shared" si="71"/>
        <v>5</v>
      </c>
      <c r="E511" s="51">
        <f t="shared" si="72"/>
        <v>44126.208333332099</v>
      </c>
      <c r="F511" s="62"/>
      <c r="G511" s="71"/>
      <c r="H511" s="58"/>
      <c r="I511" s="66"/>
      <c r="J511" s="71"/>
      <c r="K511" s="68"/>
      <c r="N511" s="23" t="e">
        <f t="shared" si="66"/>
        <v>#N/A</v>
      </c>
      <c r="O511" s="23" t="e">
        <f t="shared" si="67"/>
        <v>#N/A</v>
      </c>
      <c r="P511" s="17" t="e">
        <f t="shared" si="68"/>
        <v>#N/A</v>
      </c>
      <c r="Q511" s="17" t="e">
        <f t="shared" si="69"/>
        <v>#N/A</v>
      </c>
    </row>
    <row r="512" spans="1:17" x14ac:dyDescent="0.45">
      <c r="A512" s="49">
        <f t="shared" si="70"/>
        <v>2020</v>
      </c>
      <c r="B512" s="50">
        <f t="shared" si="73"/>
        <v>10</v>
      </c>
      <c r="C512" s="50">
        <f t="shared" si="74"/>
        <v>22</v>
      </c>
      <c r="D512" s="50">
        <f t="shared" si="71"/>
        <v>6</v>
      </c>
      <c r="E512" s="51">
        <f t="shared" si="72"/>
        <v>44126.249999998763</v>
      </c>
      <c r="F512" s="62"/>
      <c r="G512" s="71"/>
      <c r="H512" s="58"/>
      <c r="I512" s="66"/>
      <c r="J512" s="71"/>
      <c r="K512" s="68"/>
      <c r="N512" s="23" t="e">
        <f t="shared" si="66"/>
        <v>#N/A</v>
      </c>
      <c r="O512" s="23" t="e">
        <f t="shared" si="67"/>
        <v>#N/A</v>
      </c>
      <c r="P512" s="17" t="e">
        <f t="shared" si="68"/>
        <v>#N/A</v>
      </c>
      <c r="Q512" s="17" t="e">
        <f t="shared" si="69"/>
        <v>#N/A</v>
      </c>
    </row>
    <row r="513" spans="1:17" x14ac:dyDescent="0.45">
      <c r="A513" s="49">
        <f t="shared" si="70"/>
        <v>2020</v>
      </c>
      <c r="B513" s="50">
        <f t="shared" si="73"/>
        <v>10</v>
      </c>
      <c r="C513" s="50">
        <f t="shared" si="74"/>
        <v>22</v>
      </c>
      <c r="D513" s="50">
        <f t="shared" si="71"/>
        <v>7</v>
      </c>
      <c r="E513" s="51">
        <f t="shared" si="72"/>
        <v>44126.291666665427</v>
      </c>
      <c r="F513" s="62"/>
      <c r="G513" s="71"/>
      <c r="H513" s="58"/>
      <c r="I513" s="66"/>
      <c r="J513" s="71"/>
      <c r="K513" s="68"/>
      <c r="N513" s="23" t="e">
        <f t="shared" si="66"/>
        <v>#N/A</v>
      </c>
      <c r="O513" s="23" t="e">
        <f t="shared" si="67"/>
        <v>#N/A</v>
      </c>
      <c r="P513" s="17" t="e">
        <f t="shared" si="68"/>
        <v>#N/A</v>
      </c>
      <c r="Q513" s="17" t="e">
        <f t="shared" si="69"/>
        <v>#N/A</v>
      </c>
    </row>
    <row r="514" spans="1:17" x14ac:dyDescent="0.45">
      <c r="A514" s="49">
        <f t="shared" si="70"/>
        <v>2020</v>
      </c>
      <c r="B514" s="50">
        <f t="shared" si="73"/>
        <v>10</v>
      </c>
      <c r="C514" s="50">
        <f t="shared" si="74"/>
        <v>22</v>
      </c>
      <c r="D514" s="50">
        <f t="shared" si="71"/>
        <v>8</v>
      </c>
      <c r="E514" s="51">
        <f t="shared" si="72"/>
        <v>44126.333333332092</v>
      </c>
      <c r="F514" s="62"/>
      <c r="G514" s="71"/>
      <c r="H514" s="58"/>
      <c r="I514" s="66"/>
      <c r="J514" s="71"/>
      <c r="K514" s="68"/>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45">
      <c r="A515" s="49">
        <f t="shared" si="70"/>
        <v>2020</v>
      </c>
      <c r="B515" s="50">
        <f t="shared" si="73"/>
        <v>10</v>
      </c>
      <c r="C515" s="50">
        <f t="shared" si="74"/>
        <v>22</v>
      </c>
      <c r="D515" s="50">
        <f t="shared" si="71"/>
        <v>9</v>
      </c>
      <c r="E515" s="51">
        <f t="shared" si="72"/>
        <v>44126.374999998756</v>
      </c>
      <c r="F515" s="62"/>
      <c r="G515" s="71"/>
      <c r="H515" s="58"/>
      <c r="I515" s="66"/>
      <c r="J515" s="71"/>
      <c r="K515" s="68"/>
      <c r="N515" s="23" t="e">
        <f t="shared" si="75"/>
        <v>#N/A</v>
      </c>
      <c r="O515" s="23" t="e">
        <f t="shared" si="76"/>
        <v>#N/A</v>
      </c>
      <c r="P515" s="17" t="e">
        <f t="shared" si="77"/>
        <v>#N/A</v>
      </c>
      <c r="Q515" s="17" t="e">
        <f t="shared" si="78"/>
        <v>#N/A</v>
      </c>
    </row>
    <row r="516" spans="1:17" x14ac:dyDescent="0.45">
      <c r="A516" s="49">
        <f t="shared" ref="A516:A579" si="79">A515</f>
        <v>2020</v>
      </c>
      <c r="B516" s="50">
        <f t="shared" si="73"/>
        <v>10</v>
      </c>
      <c r="C516" s="50">
        <f t="shared" si="74"/>
        <v>22</v>
      </c>
      <c r="D516" s="50">
        <f t="shared" ref="D516:D579" si="80">IF(D515=23,0,D515+1)</f>
        <v>10</v>
      </c>
      <c r="E516" s="51">
        <f t="shared" ref="E516:E579" si="81">E515+0.0416666666666666</f>
        <v>44126.41666666542</v>
      </c>
      <c r="F516" s="62"/>
      <c r="G516" s="71"/>
      <c r="H516" s="58"/>
      <c r="I516" s="66"/>
      <c r="J516" s="71"/>
      <c r="K516" s="68"/>
      <c r="N516" s="23" t="e">
        <f t="shared" si="75"/>
        <v>#N/A</v>
      </c>
      <c r="O516" s="23" t="e">
        <f t="shared" si="76"/>
        <v>#N/A</v>
      </c>
      <c r="P516" s="17" t="e">
        <f t="shared" si="77"/>
        <v>#N/A</v>
      </c>
      <c r="Q516" s="17" t="e">
        <f t="shared" si="78"/>
        <v>#N/A</v>
      </c>
    </row>
    <row r="517" spans="1:17" x14ac:dyDescent="0.45">
      <c r="A517" s="49">
        <f t="shared" si="79"/>
        <v>2020</v>
      </c>
      <c r="B517" s="50">
        <f t="shared" si="73"/>
        <v>10</v>
      </c>
      <c r="C517" s="50">
        <f t="shared" si="74"/>
        <v>22</v>
      </c>
      <c r="D517" s="50">
        <f t="shared" si="80"/>
        <v>11</v>
      </c>
      <c r="E517" s="51">
        <f t="shared" si="81"/>
        <v>44126.458333332084</v>
      </c>
      <c r="F517" s="62"/>
      <c r="G517" s="71"/>
      <c r="H517" s="58"/>
      <c r="I517" s="66"/>
      <c r="J517" s="71"/>
      <c r="K517" s="68"/>
      <c r="N517" s="23" t="e">
        <f t="shared" si="75"/>
        <v>#N/A</v>
      </c>
      <c r="O517" s="23" t="e">
        <f t="shared" si="76"/>
        <v>#N/A</v>
      </c>
      <c r="P517" s="17" t="e">
        <f t="shared" si="77"/>
        <v>#N/A</v>
      </c>
      <c r="Q517" s="17" t="e">
        <f t="shared" si="78"/>
        <v>#N/A</v>
      </c>
    </row>
    <row r="518" spans="1:17" x14ac:dyDescent="0.45">
      <c r="A518" s="49">
        <f t="shared" si="79"/>
        <v>2020</v>
      </c>
      <c r="B518" s="50">
        <f t="shared" si="73"/>
        <v>10</v>
      </c>
      <c r="C518" s="50">
        <f t="shared" si="74"/>
        <v>22</v>
      </c>
      <c r="D518" s="50">
        <f t="shared" si="80"/>
        <v>12</v>
      </c>
      <c r="E518" s="51">
        <f t="shared" si="81"/>
        <v>44126.499999998749</v>
      </c>
      <c r="F518" s="62"/>
      <c r="G518" s="71"/>
      <c r="H518" s="58"/>
      <c r="I518" s="66"/>
      <c r="J518" s="71"/>
      <c r="K518" s="68"/>
      <c r="N518" s="23" t="e">
        <f t="shared" si="75"/>
        <v>#N/A</v>
      </c>
      <c r="O518" s="23" t="e">
        <f t="shared" si="76"/>
        <v>#N/A</v>
      </c>
      <c r="P518" s="17" t="e">
        <f t="shared" si="77"/>
        <v>#N/A</v>
      </c>
      <c r="Q518" s="17" t="e">
        <f t="shared" si="78"/>
        <v>#N/A</v>
      </c>
    </row>
    <row r="519" spans="1:17" x14ac:dyDescent="0.45">
      <c r="A519" s="49">
        <f t="shared" si="79"/>
        <v>2020</v>
      </c>
      <c r="B519" s="50">
        <f t="shared" si="73"/>
        <v>10</v>
      </c>
      <c r="C519" s="50">
        <f t="shared" si="74"/>
        <v>22</v>
      </c>
      <c r="D519" s="50">
        <f t="shared" si="80"/>
        <v>13</v>
      </c>
      <c r="E519" s="51">
        <f t="shared" si="81"/>
        <v>44126.541666665413</v>
      </c>
      <c r="F519" s="62"/>
      <c r="G519" s="71"/>
      <c r="H519" s="58"/>
      <c r="I519" s="66"/>
      <c r="J519" s="71"/>
      <c r="K519" s="68"/>
      <c r="N519" s="23" t="e">
        <f t="shared" si="75"/>
        <v>#N/A</v>
      </c>
      <c r="O519" s="23" t="e">
        <f t="shared" si="76"/>
        <v>#N/A</v>
      </c>
      <c r="P519" s="17" t="e">
        <f t="shared" si="77"/>
        <v>#N/A</v>
      </c>
      <c r="Q519" s="17" t="e">
        <f t="shared" si="78"/>
        <v>#N/A</v>
      </c>
    </row>
    <row r="520" spans="1:17" x14ac:dyDescent="0.45">
      <c r="A520" s="49">
        <f t="shared" si="79"/>
        <v>2020</v>
      </c>
      <c r="B520" s="50">
        <f t="shared" si="73"/>
        <v>10</v>
      </c>
      <c r="C520" s="50">
        <f t="shared" si="74"/>
        <v>22</v>
      </c>
      <c r="D520" s="50">
        <f t="shared" si="80"/>
        <v>14</v>
      </c>
      <c r="E520" s="51">
        <f t="shared" si="81"/>
        <v>44126.583333332077</v>
      </c>
      <c r="F520" s="62"/>
      <c r="G520" s="71"/>
      <c r="H520" s="58"/>
      <c r="I520" s="66"/>
      <c r="J520" s="71"/>
      <c r="K520" s="68"/>
      <c r="N520" s="23" t="e">
        <f t="shared" si="75"/>
        <v>#N/A</v>
      </c>
      <c r="O520" s="23" t="e">
        <f t="shared" si="76"/>
        <v>#N/A</v>
      </c>
      <c r="P520" s="17" t="e">
        <f t="shared" si="77"/>
        <v>#N/A</v>
      </c>
      <c r="Q520" s="17" t="e">
        <f t="shared" si="78"/>
        <v>#N/A</v>
      </c>
    </row>
    <row r="521" spans="1:17" x14ac:dyDescent="0.45">
      <c r="A521" s="49">
        <f t="shared" si="79"/>
        <v>2020</v>
      </c>
      <c r="B521" s="50">
        <f t="shared" si="73"/>
        <v>10</v>
      </c>
      <c r="C521" s="50">
        <f t="shared" si="74"/>
        <v>22</v>
      </c>
      <c r="D521" s="50">
        <f t="shared" si="80"/>
        <v>15</v>
      </c>
      <c r="E521" s="51">
        <f t="shared" si="81"/>
        <v>44126.624999998741</v>
      </c>
      <c r="F521" s="62"/>
      <c r="G521" s="71"/>
      <c r="H521" s="58"/>
      <c r="I521" s="66"/>
      <c r="J521" s="71"/>
      <c r="K521" s="68"/>
      <c r="N521" s="23" t="e">
        <f t="shared" si="75"/>
        <v>#N/A</v>
      </c>
      <c r="O521" s="23" t="e">
        <f t="shared" si="76"/>
        <v>#N/A</v>
      </c>
      <c r="P521" s="17" t="e">
        <f t="shared" si="77"/>
        <v>#N/A</v>
      </c>
      <c r="Q521" s="17" t="e">
        <f t="shared" si="78"/>
        <v>#N/A</v>
      </c>
    </row>
    <row r="522" spans="1:17" x14ac:dyDescent="0.45">
      <c r="A522" s="49">
        <f t="shared" si="79"/>
        <v>2020</v>
      </c>
      <c r="B522" s="50">
        <f t="shared" si="73"/>
        <v>10</v>
      </c>
      <c r="C522" s="50">
        <f t="shared" si="74"/>
        <v>22</v>
      </c>
      <c r="D522" s="50">
        <f t="shared" si="80"/>
        <v>16</v>
      </c>
      <c r="E522" s="51">
        <f t="shared" si="81"/>
        <v>44126.666666665406</v>
      </c>
      <c r="F522" s="62"/>
      <c r="G522" s="71"/>
      <c r="H522" s="58"/>
      <c r="I522" s="66"/>
      <c r="J522" s="71"/>
      <c r="K522" s="68"/>
      <c r="N522" s="23" t="e">
        <f t="shared" si="75"/>
        <v>#N/A</v>
      </c>
      <c r="O522" s="23" t="e">
        <f t="shared" si="76"/>
        <v>#N/A</v>
      </c>
      <c r="P522" s="17" t="e">
        <f t="shared" si="77"/>
        <v>#N/A</v>
      </c>
      <c r="Q522" s="17" t="e">
        <f t="shared" si="78"/>
        <v>#N/A</v>
      </c>
    </row>
    <row r="523" spans="1:17" x14ac:dyDescent="0.45">
      <c r="A523" s="49">
        <f t="shared" si="79"/>
        <v>2020</v>
      </c>
      <c r="B523" s="50">
        <f t="shared" si="73"/>
        <v>10</v>
      </c>
      <c r="C523" s="50">
        <f t="shared" si="74"/>
        <v>22</v>
      </c>
      <c r="D523" s="50">
        <f t="shared" si="80"/>
        <v>17</v>
      </c>
      <c r="E523" s="51">
        <f t="shared" si="81"/>
        <v>44126.70833333207</v>
      </c>
      <c r="F523" s="62"/>
      <c r="G523" s="71"/>
      <c r="H523" s="58"/>
      <c r="I523" s="66"/>
      <c r="J523" s="71"/>
      <c r="K523" s="68"/>
      <c r="N523" s="23" t="e">
        <f t="shared" si="75"/>
        <v>#N/A</v>
      </c>
      <c r="O523" s="23" t="e">
        <f t="shared" si="76"/>
        <v>#N/A</v>
      </c>
      <c r="P523" s="17" t="e">
        <f t="shared" si="77"/>
        <v>#N/A</v>
      </c>
      <c r="Q523" s="17" t="e">
        <f t="shared" si="78"/>
        <v>#N/A</v>
      </c>
    </row>
    <row r="524" spans="1:17" x14ac:dyDescent="0.45">
      <c r="A524" s="49">
        <f t="shared" si="79"/>
        <v>2020</v>
      </c>
      <c r="B524" s="50">
        <f t="shared" si="73"/>
        <v>10</v>
      </c>
      <c r="C524" s="50">
        <f t="shared" si="74"/>
        <v>22</v>
      </c>
      <c r="D524" s="50">
        <f t="shared" si="80"/>
        <v>18</v>
      </c>
      <c r="E524" s="51">
        <f t="shared" si="81"/>
        <v>44126.749999998734</v>
      </c>
      <c r="F524" s="62"/>
      <c r="G524" s="71"/>
      <c r="H524" s="58"/>
      <c r="I524" s="66"/>
      <c r="J524" s="71"/>
      <c r="K524" s="68"/>
      <c r="N524" s="23" t="e">
        <f t="shared" si="75"/>
        <v>#N/A</v>
      </c>
      <c r="O524" s="23" t="e">
        <f t="shared" si="76"/>
        <v>#N/A</v>
      </c>
      <c r="P524" s="17" t="e">
        <f t="shared" si="77"/>
        <v>#N/A</v>
      </c>
      <c r="Q524" s="17" t="e">
        <f t="shared" si="78"/>
        <v>#N/A</v>
      </c>
    </row>
    <row r="525" spans="1:17" x14ac:dyDescent="0.45">
      <c r="A525" s="49">
        <f t="shared" si="79"/>
        <v>2020</v>
      </c>
      <c r="B525" s="50">
        <f t="shared" si="73"/>
        <v>10</v>
      </c>
      <c r="C525" s="50">
        <f t="shared" si="74"/>
        <v>22</v>
      </c>
      <c r="D525" s="50">
        <f t="shared" si="80"/>
        <v>19</v>
      </c>
      <c r="E525" s="51">
        <f t="shared" si="81"/>
        <v>44126.791666665398</v>
      </c>
      <c r="F525" s="62"/>
      <c r="G525" s="71"/>
      <c r="H525" s="58"/>
      <c r="I525" s="66"/>
      <c r="J525" s="71"/>
      <c r="K525" s="68"/>
      <c r="N525" s="23" t="e">
        <f t="shared" si="75"/>
        <v>#N/A</v>
      </c>
      <c r="O525" s="23" t="e">
        <f t="shared" si="76"/>
        <v>#N/A</v>
      </c>
      <c r="P525" s="17" t="e">
        <f t="shared" si="77"/>
        <v>#N/A</v>
      </c>
      <c r="Q525" s="17" t="e">
        <f t="shared" si="78"/>
        <v>#N/A</v>
      </c>
    </row>
    <row r="526" spans="1:17" x14ac:dyDescent="0.45">
      <c r="A526" s="49">
        <f t="shared" si="79"/>
        <v>2020</v>
      </c>
      <c r="B526" s="50">
        <f t="shared" si="73"/>
        <v>10</v>
      </c>
      <c r="C526" s="50">
        <f t="shared" si="74"/>
        <v>22</v>
      </c>
      <c r="D526" s="50">
        <f t="shared" si="80"/>
        <v>20</v>
      </c>
      <c r="E526" s="51">
        <f t="shared" si="81"/>
        <v>44126.833333332062</v>
      </c>
      <c r="F526" s="62"/>
      <c r="G526" s="71"/>
      <c r="H526" s="58"/>
      <c r="I526" s="66"/>
      <c r="J526" s="71"/>
      <c r="K526" s="68"/>
      <c r="N526" s="23" t="e">
        <f t="shared" si="75"/>
        <v>#N/A</v>
      </c>
      <c r="O526" s="23" t="e">
        <f t="shared" si="76"/>
        <v>#N/A</v>
      </c>
      <c r="P526" s="17" t="e">
        <f t="shared" si="77"/>
        <v>#N/A</v>
      </c>
      <c r="Q526" s="17" t="e">
        <f t="shared" si="78"/>
        <v>#N/A</v>
      </c>
    </row>
    <row r="527" spans="1:17" x14ac:dyDescent="0.45">
      <c r="A527" s="49">
        <f t="shared" si="79"/>
        <v>2020</v>
      </c>
      <c r="B527" s="50">
        <f t="shared" si="73"/>
        <v>10</v>
      </c>
      <c r="C527" s="50">
        <f t="shared" si="74"/>
        <v>22</v>
      </c>
      <c r="D527" s="50">
        <f t="shared" si="80"/>
        <v>21</v>
      </c>
      <c r="E527" s="51">
        <f t="shared" si="81"/>
        <v>44126.874999998727</v>
      </c>
      <c r="F527" s="62"/>
      <c r="G527" s="71"/>
      <c r="H527" s="58"/>
      <c r="I527" s="66"/>
      <c r="J527" s="71"/>
      <c r="K527" s="68"/>
      <c r="N527" s="23" t="e">
        <f t="shared" si="75"/>
        <v>#N/A</v>
      </c>
      <c r="O527" s="23" t="e">
        <f t="shared" si="76"/>
        <v>#N/A</v>
      </c>
      <c r="P527" s="17" t="e">
        <f t="shared" si="77"/>
        <v>#N/A</v>
      </c>
      <c r="Q527" s="17" t="e">
        <f t="shared" si="78"/>
        <v>#N/A</v>
      </c>
    </row>
    <row r="528" spans="1:17" x14ac:dyDescent="0.45">
      <c r="A528" s="49">
        <f t="shared" si="79"/>
        <v>2020</v>
      </c>
      <c r="B528" s="50">
        <f t="shared" si="73"/>
        <v>10</v>
      </c>
      <c r="C528" s="50">
        <f t="shared" si="74"/>
        <v>22</v>
      </c>
      <c r="D528" s="50">
        <f t="shared" si="80"/>
        <v>22</v>
      </c>
      <c r="E528" s="51">
        <f t="shared" si="81"/>
        <v>44126.916666665391</v>
      </c>
      <c r="F528" s="62"/>
      <c r="G528" s="71"/>
      <c r="H528" s="58"/>
      <c r="I528" s="66"/>
      <c r="J528" s="71"/>
      <c r="K528" s="68"/>
      <c r="N528" s="23" t="e">
        <f t="shared" si="75"/>
        <v>#N/A</v>
      </c>
      <c r="O528" s="23" t="e">
        <f t="shared" si="76"/>
        <v>#N/A</v>
      </c>
      <c r="P528" s="17" t="e">
        <f t="shared" si="77"/>
        <v>#N/A</v>
      </c>
      <c r="Q528" s="17" t="e">
        <f t="shared" si="78"/>
        <v>#N/A</v>
      </c>
    </row>
    <row r="529" spans="1:17" x14ac:dyDescent="0.45">
      <c r="A529" s="49">
        <f t="shared" si="79"/>
        <v>2020</v>
      </c>
      <c r="B529" s="50">
        <f t="shared" si="73"/>
        <v>10</v>
      </c>
      <c r="C529" s="50">
        <f t="shared" si="74"/>
        <v>22</v>
      </c>
      <c r="D529" s="50">
        <f t="shared" si="80"/>
        <v>23</v>
      </c>
      <c r="E529" s="51">
        <f t="shared" si="81"/>
        <v>44126.958333332055</v>
      </c>
      <c r="F529" s="62"/>
      <c r="G529" s="71"/>
      <c r="H529" s="58"/>
      <c r="I529" s="66"/>
      <c r="J529" s="71"/>
      <c r="K529" s="68"/>
      <c r="N529" s="23" t="e">
        <f t="shared" si="75"/>
        <v>#N/A</v>
      </c>
      <c r="O529" s="23" t="e">
        <f t="shared" si="76"/>
        <v>#N/A</v>
      </c>
      <c r="P529" s="17" t="e">
        <f t="shared" si="77"/>
        <v>#N/A</v>
      </c>
      <c r="Q529" s="17" t="e">
        <f t="shared" si="78"/>
        <v>#N/A</v>
      </c>
    </row>
    <row r="530" spans="1:17" x14ac:dyDescent="0.45">
      <c r="A530" s="49">
        <f t="shared" si="79"/>
        <v>2020</v>
      </c>
      <c r="B530" s="50">
        <f t="shared" si="73"/>
        <v>10</v>
      </c>
      <c r="C530" s="50">
        <f t="shared" si="74"/>
        <v>23</v>
      </c>
      <c r="D530" s="50">
        <f t="shared" si="80"/>
        <v>0</v>
      </c>
      <c r="E530" s="51">
        <f t="shared" si="81"/>
        <v>44126.999999998719</v>
      </c>
      <c r="F530" s="62"/>
      <c r="G530" s="71"/>
      <c r="H530" s="58"/>
      <c r="I530" s="66"/>
      <c r="J530" s="71"/>
      <c r="K530" s="68"/>
      <c r="N530" s="23" t="e">
        <f t="shared" si="75"/>
        <v>#N/A</v>
      </c>
      <c r="O530" s="23" t="e">
        <f t="shared" si="76"/>
        <v>#N/A</v>
      </c>
      <c r="P530" s="17" t="e">
        <f t="shared" si="77"/>
        <v>#N/A</v>
      </c>
      <c r="Q530" s="17" t="e">
        <f t="shared" si="78"/>
        <v>#N/A</v>
      </c>
    </row>
    <row r="531" spans="1:17" x14ac:dyDescent="0.45">
      <c r="A531" s="49">
        <f t="shared" si="79"/>
        <v>2020</v>
      </c>
      <c r="B531" s="50">
        <f t="shared" si="73"/>
        <v>10</v>
      </c>
      <c r="C531" s="50">
        <f t="shared" si="74"/>
        <v>23</v>
      </c>
      <c r="D531" s="50">
        <f t="shared" si="80"/>
        <v>1</v>
      </c>
      <c r="E531" s="51">
        <f t="shared" si="81"/>
        <v>44127.041666665384</v>
      </c>
      <c r="F531" s="62"/>
      <c r="G531" s="71"/>
      <c r="H531" s="58"/>
      <c r="I531" s="66"/>
      <c r="J531" s="71"/>
      <c r="K531" s="68"/>
      <c r="N531" s="23" t="e">
        <f t="shared" si="75"/>
        <v>#N/A</v>
      </c>
      <c r="O531" s="23" t="e">
        <f t="shared" si="76"/>
        <v>#N/A</v>
      </c>
      <c r="P531" s="17" t="e">
        <f t="shared" si="77"/>
        <v>#N/A</v>
      </c>
      <c r="Q531" s="17" t="e">
        <f t="shared" si="78"/>
        <v>#N/A</v>
      </c>
    </row>
    <row r="532" spans="1:17" x14ac:dyDescent="0.45">
      <c r="A532" s="49">
        <f t="shared" si="79"/>
        <v>2020</v>
      </c>
      <c r="B532" s="50">
        <f t="shared" si="73"/>
        <v>10</v>
      </c>
      <c r="C532" s="50">
        <f t="shared" si="74"/>
        <v>23</v>
      </c>
      <c r="D532" s="50">
        <f t="shared" si="80"/>
        <v>2</v>
      </c>
      <c r="E532" s="51">
        <f t="shared" si="81"/>
        <v>44127.083333332048</v>
      </c>
      <c r="F532" s="62"/>
      <c r="G532" s="71"/>
      <c r="H532" s="58"/>
      <c r="I532" s="66"/>
      <c r="J532" s="71"/>
      <c r="K532" s="68"/>
      <c r="N532" s="23" t="e">
        <f t="shared" si="75"/>
        <v>#N/A</v>
      </c>
      <c r="O532" s="23" t="e">
        <f t="shared" si="76"/>
        <v>#N/A</v>
      </c>
      <c r="P532" s="17" t="e">
        <f t="shared" si="77"/>
        <v>#N/A</v>
      </c>
      <c r="Q532" s="17" t="e">
        <f t="shared" si="78"/>
        <v>#N/A</v>
      </c>
    </row>
    <row r="533" spans="1:17" x14ac:dyDescent="0.45">
      <c r="A533" s="49">
        <f t="shared" si="79"/>
        <v>2020</v>
      </c>
      <c r="B533" s="50">
        <f t="shared" si="73"/>
        <v>10</v>
      </c>
      <c r="C533" s="50">
        <f t="shared" si="74"/>
        <v>23</v>
      </c>
      <c r="D533" s="50">
        <f t="shared" si="80"/>
        <v>3</v>
      </c>
      <c r="E533" s="51">
        <f t="shared" si="81"/>
        <v>44127.124999998712</v>
      </c>
      <c r="F533" s="62"/>
      <c r="G533" s="71"/>
      <c r="H533" s="58"/>
      <c r="I533" s="66"/>
      <c r="J533" s="71"/>
      <c r="K533" s="68"/>
      <c r="N533" s="23" t="e">
        <f t="shared" si="75"/>
        <v>#N/A</v>
      </c>
      <c r="O533" s="23" t="e">
        <f t="shared" si="76"/>
        <v>#N/A</v>
      </c>
      <c r="P533" s="17" t="e">
        <f t="shared" si="77"/>
        <v>#N/A</v>
      </c>
      <c r="Q533" s="17" t="e">
        <f t="shared" si="78"/>
        <v>#N/A</v>
      </c>
    </row>
    <row r="534" spans="1:17" x14ac:dyDescent="0.45">
      <c r="A534" s="49">
        <f t="shared" si="79"/>
        <v>2020</v>
      </c>
      <c r="B534" s="50">
        <f t="shared" si="73"/>
        <v>10</v>
      </c>
      <c r="C534" s="50">
        <f t="shared" si="74"/>
        <v>23</v>
      </c>
      <c r="D534" s="50">
        <f t="shared" si="80"/>
        <v>4</v>
      </c>
      <c r="E534" s="51">
        <f t="shared" si="81"/>
        <v>44127.166666665376</v>
      </c>
      <c r="F534" s="62"/>
      <c r="G534" s="71"/>
      <c r="H534" s="58"/>
      <c r="I534" s="66"/>
      <c r="J534" s="71"/>
      <c r="K534" s="68"/>
      <c r="N534" s="23" t="e">
        <f t="shared" si="75"/>
        <v>#N/A</v>
      </c>
      <c r="O534" s="23" t="e">
        <f t="shared" si="76"/>
        <v>#N/A</v>
      </c>
      <c r="P534" s="17" t="e">
        <f t="shared" si="77"/>
        <v>#N/A</v>
      </c>
      <c r="Q534" s="17" t="e">
        <f t="shared" si="78"/>
        <v>#N/A</v>
      </c>
    </row>
    <row r="535" spans="1:17" x14ac:dyDescent="0.45">
      <c r="A535" s="49">
        <f t="shared" si="79"/>
        <v>2020</v>
      </c>
      <c r="B535" s="50">
        <f t="shared" si="73"/>
        <v>10</v>
      </c>
      <c r="C535" s="50">
        <f t="shared" si="74"/>
        <v>23</v>
      </c>
      <c r="D535" s="50">
        <f t="shared" si="80"/>
        <v>5</v>
      </c>
      <c r="E535" s="51">
        <f t="shared" si="81"/>
        <v>44127.208333332041</v>
      </c>
      <c r="F535" s="62"/>
      <c r="G535" s="71"/>
      <c r="H535" s="58"/>
      <c r="I535" s="66"/>
      <c r="J535" s="71"/>
      <c r="K535" s="68"/>
      <c r="N535" s="23" t="e">
        <f t="shared" si="75"/>
        <v>#N/A</v>
      </c>
      <c r="O535" s="23" t="e">
        <f t="shared" si="76"/>
        <v>#N/A</v>
      </c>
      <c r="P535" s="17" t="e">
        <f t="shared" si="77"/>
        <v>#N/A</v>
      </c>
      <c r="Q535" s="17" t="e">
        <f t="shared" si="78"/>
        <v>#N/A</v>
      </c>
    </row>
    <row r="536" spans="1:17" x14ac:dyDescent="0.45">
      <c r="A536" s="49">
        <f t="shared" si="79"/>
        <v>2020</v>
      </c>
      <c r="B536" s="50">
        <f t="shared" si="73"/>
        <v>10</v>
      </c>
      <c r="C536" s="50">
        <f t="shared" si="74"/>
        <v>23</v>
      </c>
      <c r="D536" s="50">
        <f t="shared" si="80"/>
        <v>6</v>
      </c>
      <c r="E536" s="51">
        <f t="shared" si="81"/>
        <v>44127.249999998705</v>
      </c>
      <c r="F536" s="62"/>
      <c r="G536" s="71"/>
      <c r="H536" s="58"/>
      <c r="I536" s="66"/>
      <c r="J536" s="71"/>
      <c r="K536" s="68"/>
      <c r="N536" s="23" t="e">
        <f t="shared" si="75"/>
        <v>#N/A</v>
      </c>
      <c r="O536" s="23" t="e">
        <f t="shared" si="76"/>
        <v>#N/A</v>
      </c>
      <c r="P536" s="17" t="e">
        <f t="shared" si="77"/>
        <v>#N/A</v>
      </c>
      <c r="Q536" s="17" t="e">
        <f t="shared" si="78"/>
        <v>#N/A</v>
      </c>
    </row>
    <row r="537" spans="1:17" x14ac:dyDescent="0.45">
      <c r="A537" s="49">
        <f t="shared" si="79"/>
        <v>2020</v>
      </c>
      <c r="B537" s="50">
        <f t="shared" si="73"/>
        <v>10</v>
      </c>
      <c r="C537" s="50">
        <f t="shared" si="74"/>
        <v>23</v>
      </c>
      <c r="D537" s="50">
        <f t="shared" si="80"/>
        <v>7</v>
      </c>
      <c r="E537" s="51">
        <f t="shared" si="81"/>
        <v>44127.291666665369</v>
      </c>
      <c r="F537" s="62"/>
      <c r="G537" s="71"/>
      <c r="H537" s="58"/>
      <c r="I537" s="66"/>
      <c r="J537" s="71"/>
      <c r="K537" s="68"/>
      <c r="N537" s="23" t="e">
        <f t="shared" si="75"/>
        <v>#N/A</v>
      </c>
      <c r="O537" s="23" t="e">
        <f t="shared" si="76"/>
        <v>#N/A</v>
      </c>
      <c r="P537" s="17" t="e">
        <f t="shared" si="77"/>
        <v>#N/A</v>
      </c>
      <c r="Q537" s="17" t="e">
        <f t="shared" si="78"/>
        <v>#N/A</v>
      </c>
    </row>
    <row r="538" spans="1:17" x14ac:dyDescent="0.45">
      <c r="A538" s="49">
        <f t="shared" si="79"/>
        <v>2020</v>
      </c>
      <c r="B538" s="50">
        <f t="shared" si="73"/>
        <v>10</v>
      </c>
      <c r="C538" s="50">
        <f t="shared" si="74"/>
        <v>23</v>
      </c>
      <c r="D538" s="50">
        <f t="shared" si="80"/>
        <v>8</v>
      </c>
      <c r="E538" s="51">
        <f t="shared" si="81"/>
        <v>44127.333333332033</v>
      </c>
      <c r="F538" s="62"/>
      <c r="G538" s="71"/>
      <c r="H538" s="58"/>
      <c r="I538" s="66"/>
      <c r="J538" s="71"/>
      <c r="K538" s="68"/>
      <c r="N538" s="23" t="e">
        <f t="shared" si="75"/>
        <v>#N/A</v>
      </c>
      <c r="O538" s="23" t="e">
        <f t="shared" si="76"/>
        <v>#N/A</v>
      </c>
      <c r="P538" s="17" t="e">
        <f t="shared" si="77"/>
        <v>#N/A</v>
      </c>
      <c r="Q538" s="17" t="e">
        <f t="shared" si="78"/>
        <v>#N/A</v>
      </c>
    </row>
    <row r="539" spans="1:17" x14ac:dyDescent="0.45">
      <c r="A539" s="49">
        <f t="shared" si="79"/>
        <v>2020</v>
      </c>
      <c r="B539" s="50">
        <f t="shared" ref="B539:B602" si="82">B538</f>
        <v>10</v>
      </c>
      <c r="C539" s="50">
        <f t="shared" ref="C539:C602" si="83">C515+1</f>
        <v>23</v>
      </c>
      <c r="D539" s="50">
        <f t="shared" si="80"/>
        <v>9</v>
      </c>
      <c r="E539" s="51">
        <f t="shared" si="81"/>
        <v>44127.374999998698</v>
      </c>
      <c r="F539" s="62"/>
      <c r="G539" s="71"/>
      <c r="H539" s="58"/>
      <c r="I539" s="66"/>
      <c r="J539" s="71"/>
      <c r="K539" s="68"/>
      <c r="N539" s="23" t="e">
        <f t="shared" si="75"/>
        <v>#N/A</v>
      </c>
      <c r="O539" s="23" t="e">
        <f t="shared" si="76"/>
        <v>#N/A</v>
      </c>
      <c r="P539" s="17" t="e">
        <f t="shared" si="77"/>
        <v>#N/A</v>
      </c>
      <c r="Q539" s="17" t="e">
        <f t="shared" si="78"/>
        <v>#N/A</v>
      </c>
    </row>
    <row r="540" spans="1:17" x14ac:dyDescent="0.45">
      <c r="A540" s="49">
        <f t="shared" si="79"/>
        <v>2020</v>
      </c>
      <c r="B540" s="50">
        <f t="shared" si="82"/>
        <v>10</v>
      </c>
      <c r="C540" s="50">
        <f t="shared" si="83"/>
        <v>23</v>
      </c>
      <c r="D540" s="50">
        <f t="shared" si="80"/>
        <v>10</v>
      </c>
      <c r="E540" s="51">
        <f t="shared" si="81"/>
        <v>44127.416666665362</v>
      </c>
      <c r="F540" s="62"/>
      <c r="G540" s="71"/>
      <c r="H540" s="58"/>
      <c r="I540" s="66"/>
      <c r="J540" s="71"/>
      <c r="K540" s="68"/>
      <c r="N540" s="23" t="e">
        <f t="shared" si="75"/>
        <v>#N/A</v>
      </c>
      <c r="O540" s="23" t="e">
        <f t="shared" si="76"/>
        <v>#N/A</v>
      </c>
      <c r="P540" s="17" t="e">
        <f t="shared" si="77"/>
        <v>#N/A</v>
      </c>
      <c r="Q540" s="17" t="e">
        <f t="shared" si="78"/>
        <v>#N/A</v>
      </c>
    </row>
    <row r="541" spans="1:17" x14ac:dyDescent="0.45">
      <c r="A541" s="49">
        <f t="shared" si="79"/>
        <v>2020</v>
      </c>
      <c r="B541" s="50">
        <f t="shared" si="82"/>
        <v>10</v>
      </c>
      <c r="C541" s="50">
        <f t="shared" si="83"/>
        <v>23</v>
      </c>
      <c r="D541" s="50">
        <f t="shared" si="80"/>
        <v>11</v>
      </c>
      <c r="E541" s="51">
        <f t="shared" si="81"/>
        <v>44127.458333332026</v>
      </c>
      <c r="F541" s="62"/>
      <c r="G541" s="71"/>
      <c r="H541" s="58"/>
      <c r="I541" s="66"/>
      <c r="J541" s="71"/>
      <c r="K541" s="68"/>
      <c r="N541" s="23" t="e">
        <f t="shared" si="75"/>
        <v>#N/A</v>
      </c>
      <c r="O541" s="23" t="e">
        <f t="shared" si="76"/>
        <v>#N/A</v>
      </c>
      <c r="P541" s="17" t="e">
        <f t="shared" si="77"/>
        <v>#N/A</v>
      </c>
      <c r="Q541" s="17" t="e">
        <f t="shared" si="78"/>
        <v>#N/A</v>
      </c>
    </row>
    <row r="542" spans="1:17" x14ac:dyDescent="0.45">
      <c r="A542" s="49">
        <f t="shared" si="79"/>
        <v>2020</v>
      </c>
      <c r="B542" s="50">
        <f t="shared" si="82"/>
        <v>10</v>
      </c>
      <c r="C542" s="50">
        <f t="shared" si="83"/>
        <v>23</v>
      </c>
      <c r="D542" s="50">
        <f t="shared" si="80"/>
        <v>12</v>
      </c>
      <c r="E542" s="51">
        <f t="shared" si="81"/>
        <v>44127.49999999869</v>
      </c>
      <c r="F542" s="62"/>
      <c r="G542" s="71"/>
      <c r="H542" s="58"/>
      <c r="I542" s="66"/>
      <c r="J542" s="71"/>
      <c r="K542" s="68"/>
      <c r="N542" s="23" t="e">
        <f t="shared" si="75"/>
        <v>#N/A</v>
      </c>
      <c r="O542" s="23" t="e">
        <f t="shared" si="76"/>
        <v>#N/A</v>
      </c>
      <c r="P542" s="17" t="e">
        <f t="shared" si="77"/>
        <v>#N/A</v>
      </c>
      <c r="Q542" s="17" t="e">
        <f t="shared" si="78"/>
        <v>#N/A</v>
      </c>
    </row>
    <row r="543" spans="1:17" x14ac:dyDescent="0.45">
      <c r="A543" s="49">
        <f t="shared" si="79"/>
        <v>2020</v>
      </c>
      <c r="B543" s="50">
        <f t="shared" si="82"/>
        <v>10</v>
      </c>
      <c r="C543" s="50">
        <f t="shared" si="83"/>
        <v>23</v>
      </c>
      <c r="D543" s="50">
        <f t="shared" si="80"/>
        <v>13</v>
      </c>
      <c r="E543" s="51">
        <f t="shared" si="81"/>
        <v>44127.541666665355</v>
      </c>
      <c r="F543" s="62"/>
      <c r="G543" s="71"/>
      <c r="H543" s="58"/>
      <c r="I543" s="66"/>
      <c r="J543" s="71"/>
      <c r="K543" s="68"/>
      <c r="N543" s="23" t="e">
        <f t="shared" si="75"/>
        <v>#N/A</v>
      </c>
      <c r="O543" s="23" t="e">
        <f t="shared" si="76"/>
        <v>#N/A</v>
      </c>
      <c r="P543" s="17" t="e">
        <f t="shared" si="77"/>
        <v>#N/A</v>
      </c>
      <c r="Q543" s="17" t="e">
        <f t="shared" si="78"/>
        <v>#N/A</v>
      </c>
    </row>
    <row r="544" spans="1:17" x14ac:dyDescent="0.45">
      <c r="A544" s="49">
        <f t="shared" si="79"/>
        <v>2020</v>
      </c>
      <c r="B544" s="50">
        <f t="shared" si="82"/>
        <v>10</v>
      </c>
      <c r="C544" s="50">
        <f t="shared" si="83"/>
        <v>23</v>
      </c>
      <c r="D544" s="50">
        <f t="shared" si="80"/>
        <v>14</v>
      </c>
      <c r="E544" s="51">
        <f t="shared" si="81"/>
        <v>44127.583333332019</v>
      </c>
      <c r="F544" s="62"/>
      <c r="G544" s="71"/>
      <c r="H544" s="58"/>
      <c r="I544" s="66"/>
      <c r="J544" s="71"/>
      <c r="K544" s="68"/>
      <c r="N544" s="23" t="e">
        <f t="shared" si="75"/>
        <v>#N/A</v>
      </c>
      <c r="O544" s="23" t="e">
        <f t="shared" si="76"/>
        <v>#N/A</v>
      </c>
      <c r="P544" s="17" t="e">
        <f t="shared" si="77"/>
        <v>#N/A</v>
      </c>
      <c r="Q544" s="17" t="e">
        <f t="shared" si="78"/>
        <v>#N/A</v>
      </c>
    </row>
    <row r="545" spans="1:17" x14ac:dyDescent="0.45">
      <c r="A545" s="49">
        <f t="shared" si="79"/>
        <v>2020</v>
      </c>
      <c r="B545" s="50">
        <f t="shared" si="82"/>
        <v>10</v>
      </c>
      <c r="C545" s="50">
        <f t="shared" si="83"/>
        <v>23</v>
      </c>
      <c r="D545" s="50">
        <f t="shared" si="80"/>
        <v>15</v>
      </c>
      <c r="E545" s="51">
        <f t="shared" si="81"/>
        <v>44127.624999998683</v>
      </c>
      <c r="F545" s="62"/>
      <c r="G545" s="71"/>
      <c r="H545" s="58"/>
      <c r="I545" s="66"/>
      <c r="J545" s="71"/>
      <c r="K545" s="68"/>
      <c r="N545" s="23" t="e">
        <f t="shared" si="75"/>
        <v>#N/A</v>
      </c>
      <c r="O545" s="23" t="e">
        <f t="shared" si="76"/>
        <v>#N/A</v>
      </c>
      <c r="P545" s="17" t="e">
        <f t="shared" si="77"/>
        <v>#N/A</v>
      </c>
      <c r="Q545" s="17" t="e">
        <f t="shared" si="78"/>
        <v>#N/A</v>
      </c>
    </row>
    <row r="546" spans="1:17" x14ac:dyDescent="0.45">
      <c r="A546" s="49">
        <f t="shared" si="79"/>
        <v>2020</v>
      </c>
      <c r="B546" s="50">
        <f t="shared" si="82"/>
        <v>10</v>
      </c>
      <c r="C546" s="50">
        <f t="shared" si="83"/>
        <v>23</v>
      </c>
      <c r="D546" s="50">
        <f t="shared" si="80"/>
        <v>16</v>
      </c>
      <c r="E546" s="51">
        <f t="shared" si="81"/>
        <v>44127.666666665347</v>
      </c>
      <c r="F546" s="62"/>
      <c r="G546" s="71"/>
      <c r="H546" s="58"/>
      <c r="I546" s="66"/>
      <c r="J546" s="71"/>
      <c r="K546" s="68"/>
      <c r="N546" s="23" t="e">
        <f t="shared" si="75"/>
        <v>#N/A</v>
      </c>
      <c r="O546" s="23" t="e">
        <f t="shared" si="76"/>
        <v>#N/A</v>
      </c>
      <c r="P546" s="17" t="e">
        <f t="shared" si="77"/>
        <v>#N/A</v>
      </c>
      <c r="Q546" s="17" t="e">
        <f t="shared" si="78"/>
        <v>#N/A</v>
      </c>
    </row>
    <row r="547" spans="1:17" x14ac:dyDescent="0.45">
      <c r="A547" s="49">
        <f t="shared" si="79"/>
        <v>2020</v>
      </c>
      <c r="B547" s="50">
        <f t="shared" si="82"/>
        <v>10</v>
      </c>
      <c r="C547" s="50">
        <f t="shared" si="83"/>
        <v>23</v>
      </c>
      <c r="D547" s="50">
        <f t="shared" si="80"/>
        <v>17</v>
      </c>
      <c r="E547" s="51">
        <f t="shared" si="81"/>
        <v>44127.708333332012</v>
      </c>
      <c r="F547" s="62"/>
      <c r="G547" s="71"/>
      <c r="H547" s="58"/>
      <c r="I547" s="66"/>
      <c r="J547" s="71"/>
      <c r="K547" s="68"/>
      <c r="N547" s="23" t="e">
        <f t="shared" si="75"/>
        <v>#N/A</v>
      </c>
      <c r="O547" s="23" t="e">
        <f t="shared" si="76"/>
        <v>#N/A</v>
      </c>
      <c r="P547" s="17" t="e">
        <f t="shared" si="77"/>
        <v>#N/A</v>
      </c>
      <c r="Q547" s="17" t="e">
        <f t="shared" si="78"/>
        <v>#N/A</v>
      </c>
    </row>
    <row r="548" spans="1:17" x14ac:dyDescent="0.45">
      <c r="A548" s="49">
        <f t="shared" si="79"/>
        <v>2020</v>
      </c>
      <c r="B548" s="50">
        <f t="shared" si="82"/>
        <v>10</v>
      </c>
      <c r="C548" s="50">
        <f t="shared" si="83"/>
        <v>23</v>
      </c>
      <c r="D548" s="50">
        <f t="shared" si="80"/>
        <v>18</v>
      </c>
      <c r="E548" s="51">
        <f t="shared" si="81"/>
        <v>44127.749999998676</v>
      </c>
      <c r="F548" s="62"/>
      <c r="G548" s="71"/>
      <c r="H548" s="58"/>
      <c r="I548" s="66"/>
      <c r="J548" s="71"/>
      <c r="K548" s="68"/>
      <c r="N548" s="23" t="e">
        <f t="shared" si="75"/>
        <v>#N/A</v>
      </c>
      <c r="O548" s="23" t="e">
        <f t="shared" si="76"/>
        <v>#N/A</v>
      </c>
      <c r="P548" s="17" t="e">
        <f t="shared" si="77"/>
        <v>#N/A</v>
      </c>
      <c r="Q548" s="17" t="e">
        <f t="shared" si="78"/>
        <v>#N/A</v>
      </c>
    </row>
    <row r="549" spans="1:17" x14ac:dyDescent="0.45">
      <c r="A549" s="49">
        <f t="shared" si="79"/>
        <v>2020</v>
      </c>
      <c r="B549" s="50">
        <f t="shared" si="82"/>
        <v>10</v>
      </c>
      <c r="C549" s="50">
        <f t="shared" si="83"/>
        <v>23</v>
      </c>
      <c r="D549" s="50">
        <f t="shared" si="80"/>
        <v>19</v>
      </c>
      <c r="E549" s="51">
        <f t="shared" si="81"/>
        <v>44127.79166666534</v>
      </c>
      <c r="F549" s="62"/>
      <c r="G549" s="71"/>
      <c r="H549" s="58"/>
      <c r="I549" s="66"/>
      <c r="J549" s="71"/>
      <c r="K549" s="68"/>
      <c r="N549" s="23" t="e">
        <f t="shared" si="75"/>
        <v>#N/A</v>
      </c>
      <c r="O549" s="23" t="e">
        <f t="shared" si="76"/>
        <v>#N/A</v>
      </c>
      <c r="P549" s="17" t="e">
        <f t="shared" si="77"/>
        <v>#N/A</v>
      </c>
      <c r="Q549" s="17" t="e">
        <f t="shared" si="78"/>
        <v>#N/A</v>
      </c>
    </row>
    <row r="550" spans="1:17" x14ac:dyDescent="0.45">
      <c r="A550" s="49">
        <f t="shared" si="79"/>
        <v>2020</v>
      </c>
      <c r="B550" s="50">
        <f t="shared" si="82"/>
        <v>10</v>
      </c>
      <c r="C550" s="50">
        <f t="shared" si="83"/>
        <v>23</v>
      </c>
      <c r="D550" s="50">
        <f t="shared" si="80"/>
        <v>20</v>
      </c>
      <c r="E550" s="51">
        <f t="shared" si="81"/>
        <v>44127.833333332004</v>
      </c>
      <c r="F550" s="62"/>
      <c r="G550" s="71"/>
      <c r="H550" s="58"/>
      <c r="I550" s="66"/>
      <c r="J550" s="71"/>
      <c r="K550" s="68"/>
      <c r="N550" s="23" t="e">
        <f t="shared" si="75"/>
        <v>#N/A</v>
      </c>
      <c r="O550" s="23" t="e">
        <f t="shared" si="76"/>
        <v>#N/A</v>
      </c>
      <c r="P550" s="17" t="e">
        <f t="shared" si="77"/>
        <v>#N/A</v>
      </c>
      <c r="Q550" s="17" t="e">
        <f t="shared" si="78"/>
        <v>#N/A</v>
      </c>
    </row>
    <row r="551" spans="1:17" x14ac:dyDescent="0.45">
      <c r="A551" s="49">
        <f t="shared" si="79"/>
        <v>2020</v>
      </c>
      <c r="B551" s="50">
        <f t="shared" si="82"/>
        <v>10</v>
      </c>
      <c r="C551" s="50">
        <f t="shared" si="83"/>
        <v>23</v>
      </c>
      <c r="D551" s="50">
        <f t="shared" si="80"/>
        <v>21</v>
      </c>
      <c r="E551" s="51">
        <f t="shared" si="81"/>
        <v>44127.874999998668</v>
      </c>
      <c r="F551" s="62"/>
      <c r="G551" s="71"/>
      <c r="H551" s="58"/>
      <c r="I551" s="66"/>
      <c r="J551" s="71"/>
      <c r="K551" s="68"/>
      <c r="N551" s="23" t="e">
        <f t="shared" si="75"/>
        <v>#N/A</v>
      </c>
      <c r="O551" s="23" t="e">
        <f t="shared" si="76"/>
        <v>#N/A</v>
      </c>
      <c r="P551" s="17" t="e">
        <f t="shared" si="77"/>
        <v>#N/A</v>
      </c>
      <c r="Q551" s="17" t="e">
        <f t="shared" si="78"/>
        <v>#N/A</v>
      </c>
    </row>
    <row r="552" spans="1:17" x14ac:dyDescent="0.45">
      <c r="A552" s="49">
        <f t="shared" si="79"/>
        <v>2020</v>
      </c>
      <c r="B552" s="50">
        <f t="shared" si="82"/>
        <v>10</v>
      </c>
      <c r="C552" s="50">
        <f t="shared" si="83"/>
        <v>23</v>
      </c>
      <c r="D552" s="50">
        <f t="shared" si="80"/>
        <v>22</v>
      </c>
      <c r="E552" s="51">
        <f t="shared" si="81"/>
        <v>44127.916666665333</v>
      </c>
      <c r="F552" s="62"/>
      <c r="G552" s="71"/>
      <c r="H552" s="58"/>
      <c r="I552" s="66"/>
      <c r="J552" s="71"/>
      <c r="K552" s="68"/>
      <c r="N552" s="23" t="e">
        <f t="shared" si="75"/>
        <v>#N/A</v>
      </c>
      <c r="O552" s="23" t="e">
        <f t="shared" si="76"/>
        <v>#N/A</v>
      </c>
      <c r="P552" s="17" t="e">
        <f t="shared" si="77"/>
        <v>#N/A</v>
      </c>
      <c r="Q552" s="17" t="e">
        <f t="shared" si="78"/>
        <v>#N/A</v>
      </c>
    </row>
    <row r="553" spans="1:17" x14ac:dyDescent="0.45">
      <c r="A553" s="49">
        <f t="shared" si="79"/>
        <v>2020</v>
      </c>
      <c r="B553" s="50">
        <f t="shared" si="82"/>
        <v>10</v>
      </c>
      <c r="C553" s="50">
        <f t="shared" si="83"/>
        <v>23</v>
      </c>
      <c r="D553" s="50">
        <f t="shared" si="80"/>
        <v>23</v>
      </c>
      <c r="E553" s="51">
        <f t="shared" si="81"/>
        <v>44127.958333331997</v>
      </c>
      <c r="F553" s="62"/>
      <c r="G553" s="71"/>
      <c r="H553" s="58"/>
      <c r="I553" s="66"/>
      <c r="J553" s="71"/>
      <c r="K553" s="68"/>
      <c r="N553" s="23" t="e">
        <f t="shared" si="75"/>
        <v>#N/A</v>
      </c>
      <c r="O553" s="23" t="e">
        <f t="shared" si="76"/>
        <v>#N/A</v>
      </c>
      <c r="P553" s="17" t="e">
        <f t="shared" si="77"/>
        <v>#N/A</v>
      </c>
      <c r="Q553" s="17" t="e">
        <f t="shared" si="78"/>
        <v>#N/A</v>
      </c>
    </row>
    <row r="554" spans="1:17" x14ac:dyDescent="0.45">
      <c r="A554" s="49">
        <f t="shared" si="79"/>
        <v>2020</v>
      </c>
      <c r="B554" s="50">
        <f t="shared" si="82"/>
        <v>10</v>
      </c>
      <c r="C554" s="50">
        <f t="shared" si="83"/>
        <v>24</v>
      </c>
      <c r="D554" s="50">
        <f t="shared" si="80"/>
        <v>0</v>
      </c>
      <c r="E554" s="51">
        <f t="shared" si="81"/>
        <v>44127.999999998661</v>
      </c>
      <c r="F554" s="62"/>
      <c r="G554" s="71"/>
      <c r="H554" s="58"/>
      <c r="I554" s="66"/>
      <c r="J554" s="71"/>
      <c r="K554" s="68"/>
      <c r="N554" s="23" t="e">
        <f t="shared" si="75"/>
        <v>#N/A</v>
      </c>
      <c r="O554" s="23" t="e">
        <f t="shared" si="76"/>
        <v>#N/A</v>
      </c>
      <c r="P554" s="17" t="e">
        <f t="shared" si="77"/>
        <v>#N/A</v>
      </c>
      <c r="Q554" s="17" t="e">
        <f t="shared" si="78"/>
        <v>#N/A</v>
      </c>
    </row>
    <row r="555" spans="1:17" x14ac:dyDescent="0.45">
      <c r="A555" s="49">
        <f t="shared" si="79"/>
        <v>2020</v>
      </c>
      <c r="B555" s="50">
        <f t="shared" si="82"/>
        <v>10</v>
      </c>
      <c r="C555" s="50">
        <f t="shared" si="83"/>
        <v>24</v>
      </c>
      <c r="D555" s="50">
        <f t="shared" si="80"/>
        <v>1</v>
      </c>
      <c r="E555" s="51">
        <f t="shared" si="81"/>
        <v>44128.041666665325</v>
      </c>
      <c r="F555" s="62"/>
      <c r="G555" s="71"/>
      <c r="H555" s="58"/>
      <c r="I555" s="66"/>
      <c r="J555" s="71"/>
      <c r="K555" s="68"/>
      <c r="N555" s="23" t="e">
        <f t="shared" si="75"/>
        <v>#N/A</v>
      </c>
      <c r="O555" s="23" t="e">
        <f t="shared" si="76"/>
        <v>#N/A</v>
      </c>
      <c r="P555" s="17" t="e">
        <f t="shared" si="77"/>
        <v>#N/A</v>
      </c>
      <c r="Q555" s="17" t="e">
        <f t="shared" si="78"/>
        <v>#N/A</v>
      </c>
    </row>
    <row r="556" spans="1:17" x14ac:dyDescent="0.45">
      <c r="A556" s="49">
        <f t="shared" si="79"/>
        <v>2020</v>
      </c>
      <c r="B556" s="50">
        <f t="shared" si="82"/>
        <v>10</v>
      </c>
      <c r="C556" s="50">
        <f t="shared" si="83"/>
        <v>24</v>
      </c>
      <c r="D556" s="50">
        <f t="shared" si="80"/>
        <v>2</v>
      </c>
      <c r="E556" s="51">
        <f t="shared" si="81"/>
        <v>44128.08333333199</v>
      </c>
      <c r="F556" s="62"/>
      <c r="G556" s="71"/>
      <c r="H556" s="58"/>
      <c r="I556" s="66"/>
      <c r="J556" s="71"/>
      <c r="K556" s="68"/>
      <c r="N556" s="23" t="e">
        <f t="shared" si="75"/>
        <v>#N/A</v>
      </c>
      <c r="O556" s="23" t="e">
        <f t="shared" si="76"/>
        <v>#N/A</v>
      </c>
      <c r="P556" s="17" t="e">
        <f t="shared" si="77"/>
        <v>#N/A</v>
      </c>
      <c r="Q556" s="17" t="e">
        <f t="shared" si="78"/>
        <v>#N/A</v>
      </c>
    </row>
    <row r="557" spans="1:17" x14ac:dyDescent="0.45">
      <c r="A557" s="49">
        <f t="shared" si="79"/>
        <v>2020</v>
      </c>
      <c r="B557" s="50">
        <f t="shared" si="82"/>
        <v>10</v>
      </c>
      <c r="C557" s="50">
        <f t="shared" si="83"/>
        <v>24</v>
      </c>
      <c r="D557" s="50">
        <f t="shared" si="80"/>
        <v>3</v>
      </c>
      <c r="E557" s="51">
        <f t="shared" si="81"/>
        <v>44128.124999998654</v>
      </c>
      <c r="F557" s="62"/>
      <c r="G557" s="71"/>
      <c r="H557" s="58"/>
      <c r="I557" s="66"/>
      <c r="J557" s="71"/>
      <c r="K557" s="68"/>
      <c r="N557" s="23" t="e">
        <f t="shared" si="75"/>
        <v>#N/A</v>
      </c>
      <c r="O557" s="23" t="e">
        <f t="shared" si="76"/>
        <v>#N/A</v>
      </c>
      <c r="P557" s="17" t="e">
        <f t="shared" si="77"/>
        <v>#N/A</v>
      </c>
      <c r="Q557" s="17" t="e">
        <f t="shared" si="78"/>
        <v>#N/A</v>
      </c>
    </row>
    <row r="558" spans="1:17" x14ac:dyDescent="0.45">
      <c r="A558" s="49">
        <f t="shared" si="79"/>
        <v>2020</v>
      </c>
      <c r="B558" s="50">
        <f t="shared" si="82"/>
        <v>10</v>
      </c>
      <c r="C558" s="50">
        <f t="shared" si="83"/>
        <v>24</v>
      </c>
      <c r="D558" s="50">
        <f t="shared" si="80"/>
        <v>4</v>
      </c>
      <c r="E558" s="51">
        <f t="shared" si="81"/>
        <v>44128.166666665318</v>
      </c>
      <c r="F558" s="62"/>
      <c r="G558" s="71"/>
      <c r="H558" s="58"/>
      <c r="I558" s="66"/>
      <c r="J558" s="71"/>
      <c r="K558" s="68"/>
      <c r="N558" s="23" t="e">
        <f t="shared" si="75"/>
        <v>#N/A</v>
      </c>
      <c r="O558" s="23" t="e">
        <f t="shared" si="76"/>
        <v>#N/A</v>
      </c>
      <c r="P558" s="17" t="e">
        <f t="shared" si="77"/>
        <v>#N/A</v>
      </c>
      <c r="Q558" s="17" t="e">
        <f t="shared" si="78"/>
        <v>#N/A</v>
      </c>
    </row>
    <row r="559" spans="1:17" x14ac:dyDescent="0.45">
      <c r="A559" s="49">
        <f t="shared" si="79"/>
        <v>2020</v>
      </c>
      <c r="B559" s="50">
        <f t="shared" si="82"/>
        <v>10</v>
      </c>
      <c r="C559" s="50">
        <f t="shared" si="83"/>
        <v>24</v>
      </c>
      <c r="D559" s="50">
        <f t="shared" si="80"/>
        <v>5</v>
      </c>
      <c r="E559" s="51">
        <f t="shared" si="81"/>
        <v>44128.208333331982</v>
      </c>
      <c r="F559" s="62"/>
      <c r="G559" s="71"/>
      <c r="H559" s="58"/>
      <c r="I559" s="66"/>
      <c r="J559" s="71"/>
      <c r="K559" s="68"/>
      <c r="N559" s="23" t="e">
        <f t="shared" si="75"/>
        <v>#N/A</v>
      </c>
      <c r="O559" s="23" t="e">
        <f t="shared" si="76"/>
        <v>#N/A</v>
      </c>
      <c r="P559" s="17" t="e">
        <f t="shared" si="77"/>
        <v>#N/A</v>
      </c>
      <c r="Q559" s="17" t="e">
        <f t="shared" si="78"/>
        <v>#N/A</v>
      </c>
    </row>
    <row r="560" spans="1:17" x14ac:dyDescent="0.45">
      <c r="A560" s="49">
        <f t="shared" si="79"/>
        <v>2020</v>
      </c>
      <c r="B560" s="50">
        <f t="shared" si="82"/>
        <v>10</v>
      </c>
      <c r="C560" s="50">
        <f t="shared" si="83"/>
        <v>24</v>
      </c>
      <c r="D560" s="50">
        <f t="shared" si="80"/>
        <v>6</v>
      </c>
      <c r="E560" s="51">
        <f t="shared" si="81"/>
        <v>44128.249999998647</v>
      </c>
      <c r="F560" s="62"/>
      <c r="G560" s="71"/>
      <c r="H560" s="58"/>
      <c r="I560" s="66"/>
      <c r="J560" s="71"/>
      <c r="K560" s="68"/>
      <c r="N560" s="23" t="e">
        <f t="shared" si="75"/>
        <v>#N/A</v>
      </c>
      <c r="O560" s="23" t="e">
        <f t="shared" si="76"/>
        <v>#N/A</v>
      </c>
      <c r="P560" s="17" t="e">
        <f t="shared" si="77"/>
        <v>#N/A</v>
      </c>
      <c r="Q560" s="17" t="e">
        <f t="shared" si="78"/>
        <v>#N/A</v>
      </c>
    </row>
    <row r="561" spans="1:17" x14ac:dyDescent="0.45">
      <c r="A561" s="49">
        <f t="shared" si="79"/>
        <v>2020</v>
      </c>
      <c r="B561" s="50">
        <f t="shared" si="82"/>
        <v>10</v>
      </c>
      <c r="C561" s="50">
        <f t="shared" si="83"/>
        <v>24</v>
      </c>
      <c r="D561" s="50">
        <f t="shared" si="80"/>
        <v>7</v>
      </c>
      <c r="E561" s="51">
        <f t="shared" si="81"/>
        <v>44128.291666665311</v>
      </c>
      <c r="F561" s="62"/>
      <c r="G561" s="71"/>
      <c r="H561" s="58"/>
      <c r="I561" s="66"/>
      <c r="J561" s="71"/>
      <c r="K561" s="68"/>
      <c r="N561" s="23" t="e">
        <f t="shared" si="75"/>
        <v>#N/A</v>
      </c>
      <c r="O561" s="23" t="e">
        <f t="shared" si="76"/>
        <v>#N/A</v>
      </c>
      <c r="P561" s="17" t="e">
        <f t="shared" si="77"/>
        <v>#N/A</v>
      </c>
      <c r="Q561" s="17" t="e">
        <f t="shared" si="78"/>
        <v>#N/A</v>
      </c>
    </row>
    <row r="562" spans="1:17" x14ac:dyDescent="0.45">
      <c r="A562" s="49">
        <f t="shared" si="79"/>
        <v>2020</v>
      </c>
      <c r="B562" s="50">
        <f t="shared" si="82"/>
        <v>10</v>
      </c>
      <c r="C562" s="50">
        <f t="shared" si="83"/>
        <v>24</v>
      </c>
      <c r="D562" s="50">
        <f t="shared" si="80"/>
        <v>8</v>
      </c>
      <c r="E562" s="51">
        <f t="shared" si="81"/>
        <v>44128.333333331975</v>
      </c>
      <c r="F562" s="62"/>
      <c r="G562" s="71"/>
      <c r="H562" s="58"/>
      <c r="I562" s="66"/>
      <c r="J562" s="71"/>
      <c r="K562" s="68"/>
      <c r="N562" s="23" t="e">
        <f t="shared" si="75"/>
        <v>#N/A</v>
      </c>
      <c r="O562" s="23" t="e">
        <f t="shared" si="76"/>
        <v>#N/A</v>
      </c>
      <c r="P562" s="17" t="e">
        <f t="shared" si="77"/>
        <v>#N/A</v>
      </c>
      <c r="Q562" s="17" t="e">
        <f t="shared" si="78"/>
        <v>#N/A</v>
      </c>
    </row>
    <row r="563" spans="1:17" x14ac:dyDescent="0.45">
      <c r="A563" s="49">
        <f t="shared" si="79"/>
        <v>2020</v>
      </c>
      <c r="B563" s="50">
        <f t="shared" si="82"/>
        <v>10</v>
      </c>
      <c r="C563" s="50">
        <f t="shared" si="83"/>
        <v>24</v>
      </c>
      <c r="D563" s="50">
        <f t="shared" si="80"/>
        <v>9</v>
      </c>
      <c r="E563" s="51">
        <f t="shared" si="81"/>
        <v>44128.374999998639</v>
      </c>
      <c r="F563" s="62"/>
      <c r="G563" s="71"/>
      <c r="H563" s="58"/>
      <c r="I563" s="66"/>
      <c r="J563" s="71"/>
      <c r="K563" s="68"/>
      <c r="N563" s="23" t="e">
        <f t="shared" si="75"/>
        <v>#N/A</v>
      </c>
      <c r="O563" s="23" t="e">
        <f t="shared" si="76"/>
        <v>#N/A</v>
      </c>
      <c r="P563" s="17" t="e">
        <f t="shared" si="77"/>
        <v>#N/A</v>
      </c>
      <c r="Q563" s="17" t="e">
        <f t="shared" si="78"/>
        <v>#N/A</v>
      </c>
    </row>
    <row r="564" spans="1:17" x14ac:dyDescent="0.45">
      <c r="A564" s="49">
        <f t="shared" si="79"/>
        <v>2020</v>
      </c>
      <c r="B564" s="50">
        <f t="shared" si="82"/>
        <v>10</v>
      </c>
      <c r="C564" s="50">
        <f t="shared" si="83"/>
        <v>24</v>
      </c>
      <c r="D564" s="50">
        <f t="shared" si="80"/>
        <v>10</v>
      </c>
      <c r="E564" s="51">
        <f t="shared" si="81"/>
        <v>44128.416666665304</v>
      </c>
      <c r="F564" s="62"/>
      <c r="G564" s="71"/>
      <c r="H564" s="58"/>
      <c r="I564" s="66"/>
      <c r="J564" s="71"/>
      <c r="K564" s="68"/>
      <c r="N564" s="23" t="e">
        <f t="shared" si="75"/>
        <v>#N/A</v>
      </c>
      <c r="O564" s="23" t="e">
        <f t="shared" si="76"/>
        <v>#N/A</v>
      </c>
      <c r="P564" s="17" t="e">
        <f t="shared" si="77"/>
        <v>#N/A</v>
      </c>
      <c r="Q564" s="17" t="e">
        <f t="shared" si="78"/>
        <v>#N/A</v>
      </c>
    </row>
    <row r="565" spans="1:17" x14ac:dyDescent="0.45">
      <c r="A565" s="49">
        <f t="shared" si="79"/>
        <v>2020</v>
      </c>
      <c r="B565" s="50">
        <f t="shared" si="82"/>
        <v>10</v>
      </c>
      <c r="C565" s="50">
        <f t="shared" si="83"/>
        <v>24</v>
      </c>
      <c r="D565" s="50">
        <f t="shared" si="80"/>
        <v>11</v>
      </c>
      <c r="E565" s="51">
        <f t="shared" si="81"/>
        <v>44128.458333331968</v>
      </c>
      <c r="F565" s="62"/>
      <c r="G565" s="71"/>
      <c r="H565" s="58"/>
      <c r="I565" s="66"/>
      <c r="J565" s="71"/>
      <c r="K565" s="68"/>
      <c r="N565" s="23" t="e">
        <f t="shared" si="75"/>
        <v>#N/A</v>
      </c>
      <c r="O565" s="23" t="e">
        <f t="shared" si="76"/>
        <v>#N/A</v>
      </c>
      <c r="P565" s="17" t="e">
        <f t="shared" si="77"/>
        <v>#N/A</v>
      </c>
      <c r="Q565" s="17" t="e">
        <f t="shared" si="78"/>
        <v>#N/A</v>
      </c>
    </row>
    <row r="566" spans="1:17" x14ac:dyDescent="0.45">
      <c r="A566" s="49">
        <f t="shared" si="79"/>
        <v>2020</v>
      </c>
      <c r="B566" s="50">
        <f t="shared" si="82"/>
        <v>10</v>
      </c>
      <c r="C566" s="50">
        <f t="shared" si="83"/>
        <v>24</v>
      </c>
      <c r="D566" s="50">
        <f t="shared" si="80"/>
        <v>12</v>
      </c>
      <c r="E566" s="51">
        <f t="shared" si="81"/>
        <v>44128.499999998632</v>
      </c>
      <c r="F566" s="62"/>
      <c r="G566" s="71"/>
      <c r="H566" s="58"/>
      <c r="I566" s="66"/>
      <c r="J566" s="71"/>
      <c r="K566" s="68"/>
      <c r="N566" s="23" t="e">
        <f t="shared" si="75"/>
        <v>#N/A</v>
      </c>
      <c r="O566" s="23" t="e">
        <f t="shared" si="76"/>
        <v>#N/A</v>
      </c>
      <c r="P566" s="17" t="e">
        <f t="shared" si="77"/>
        <v>#N/A</v>
      </c>
      <c r="Q566" s="17" t="e">
        <f t="shared" si="78"/>
        <v>#N/A</v>
      </c>
    </row>
    <row r="567" spans="1:17" x14ac:dyDescent="0.45">
      <c r="A567" s="49">
        <f t="shared" si="79"/>
        <v>2020</v>
      </c>
      <c r="B567" s="50">
        <f t="shared" si="82"/>
        <v>10</v>
      </c>
      <c r="C567" s="50">
        <f t="shared" si="83"/>
        <v>24</v>
      </c>
      <c r="D567" s="50">
        <f t="shared" si="80"/>
        <v>13</v>
      </c>
      <c r="E567" s="51">
        <f t="shared" si="81"/>
        <v>44128.541666665296</v>
      </c>
      <c r="F567" s="62"/>
      <c r="G567" s="71"/>
      <c r="H567" s="58"/>
      <c r="I567" s="66"/>
      <c r="J567" s="71"/>
      <c r="K567" s="68"/>
      <c r="N567" s="23" t="e">
        <f t="shared" si="75"/>
        <v>#N/A</v>
      </c>
      <c r="O567" s="23" t="e">
        <f t="shared" si="76"/>
        <v>#N/A</v>
      </c>
      <c r="P567" s="17" t="e">
        <f t="shared" si="77"/>
        <v>#N/A</v>
      </c>
      <c r="Q567" s="17" t="e">
        <f t="shared" si="78"/>
        <v>#N/A</v>
      </c>
    </row>
    <row r="568" spans="1:17" x14ac:dyDescent="0.45">
      <c r="A568" s="49">
        <f t="shared" si="79"/>
        <v>2020</v>
      </c>
      <c r="B568" s="50">
        <f t="shared" si="82"/>
        <v>10</v>
      </c>
      <c r="C568" s="50">
        <f t="shared" si="83"/>
        <v>24</v>
      </c>
      <c r="D568" s="50">
        <f t="shared" si="80"/>
        <v>14</v>
      </c>
      <c r="E568" s="51">
        <f t="shared" si="81"/>
        <v>44128.583333331961</v>
      </c>
      <c r="F568" s="62"/>
      <c r="G568" s="71"/>
      <c r="H568" s="58"/>
      <c r="I568" s="66"/>
      <c r="J568" s="71"/>
      <c r="K568" s="68"/>
      <c r="N568" s="23" t="e">
        <f t="shared" si="75"/>
        <v>#N/A</v>
      </c>
      <c r="O568" s="23" t="e">
        <f t="shared" si="76"/>
        <v>#N/A</v>
      </c>
      <c r="P568" s="17" t="e">
        <f t="shared" si="77"/>
        <v>#N/A</v>
      </c>
      <c r="Q568" s="17" t="e">
        <f t="shared" si="78"/>
        <v>#N/A</v>
      </c>
    </row>
    <row r="569" spans="1:17" x14ac:dyDescent="0.45">
      <c r="A569" s="49">
        <f t="shared" si="79"/>
        <v>2020</v>
      </c>
      <c r="B569" s="50">
        <f t="shared" si="82"/>
        <v>10</v>
      </c>
      <c r="C569" s="50">
        <f t="shared" si="83"/>
        <v>24</v>
      </c>
      <c r="D569" s="50">
        <f t="shared" si="80"/>
        <v>15</v>
      </c>
      <c r="E569" s="51">
        <f t="shared" si="81"/>
        <v>44128.624999998625</v>
      </c>
      <c r="F569" s="62"/>
      <c r="G569" s="71"/>
      <c r="H569" s="58"/>
      <c r="I569" s="66"/>
      <c r="J569" s="71"/>
      <c r="K569" s="68"/>
      <c r="N569" s="23" t="e">
        <f t="shared" si="75"/>
        <v>#N/A</v>
      </c>
      <c r="O569" s="23" t="e">
        <f t="shared" si="76"/>
        <v>#N/A</v>
      </c>
      <c r="P569" s="17" t="e">
        <f t="shared" si="77"/>
        <v>#N/A</v>
      </c>
      <c r="Q569" s="17" t="e">
        <f t="shared" si="78"/>
        <v>#N/A</v>
      </c>
    </row>
    <row r="570" spans="1:17" x14ac:dyDescent="0.45">
      <c r="A570" s="49">
        <f t="shared" si="79"/>
        <v>2020</v>
      </c>
      <c r="B570" s="50">
        <f t="shared" si="82"/>
        <v>10</v>
      </c>
      <c r="C570" s="50">
        <f t="shared" si="83"/>
        <v>24</v>
      </c>
      <c r="D570" s="50">
        <f t="shared" si="80"/>
        <v>16</v>
      </c>
      <c r="E570" s="51">
        <f t="shared" si="81"/>
        <v>44128.666666665289</v>
      </c>
      <c r="F570" s="62"/>
      <c r="G570" s="71"/>
      <c r="H570" s="58"/>
      <c r="I570" s="66"/>
      <c r="J570" s="71"/>
      <c r="K570" s="68"/>
      <c r="N570" s="23" t="e">
        <f t="shared" si="75"/>
        <v>#N/A</v>
      </c>
      <c r="O570" s="23" t="e">
        <f t="shared" si="76"/>
        <v>#N/A</v>
      </c>
      <c r="P570" s="17" t="e">
        <f t="shared" si="77"/>
        <v>#N/A</v>
      </c>
      <c r="Q570" s="17" t="e">
        <f t="shared" si="78"/>
        <v>#N/A</v>
      </c>
    </row>
    <row r="571" spans="1:17" x14ac:dyDescent="0.45">
      <c r="A571" s="49">
        <f t="shared" si="79"/>
        <v>2020</v>
      </c>
      <c r="B571" s="50">
        <f t="shared" si="82"/>
        <v>10</v>
      </c>
      <c r="C571" s="50">
        <f t="shared" si="83"/>
        <v>24</v>
      </c>
      <c r="D571" s="50">
        <f t="shared" si="80"/>
        <v>17</v>
      </c>
      <c r="E571" s="51">
        <f t="shared" si="81"/>
        <v>44128.708333331953</v>
      </c>
      <c r="F571" s="62"/>
      <c r="G571" s="71"/>
      <c r="H571" s="58"/>
      <c r="I571" s="66"/>
      <c r="J571" s="71"/>
      <c r="K571" s="68"/>
      <c r="N571" s="23" t="e">
        <f t="shared" si="75"/>
        <v>#N/A</v>
      </c>
      <c r="O571" s="23" t="e">
        <f t="shared" si="76"/>
        <v>#N/A</v>
      </c>
      <c r="P571" s="17" t="e">
        <f t="shared" si="77"/>
        <v>#N/A</v>
      </c>
      <c r="Q571" s="17" t="e">
        <f t="shared" si="78"/>
        <v>#N/A</v>
      </c>
    </row>
    <row r="572" spans="1:17" x14ac:dyDescent="0.45">
      <c r="A572" s="49">
        <f t="shared" si="79"/>
        <v>2020</v>
      </c>
      <c r="B572" s="50">
        <f t="shared" si="82"/>
        <v>10</v>
      </c>
      <c r="C572" s="50">
        <f t="shared" si="83"/>
        <v>24</v>
      </c>
      <c r="D572" s="50">
        <f t="shared" si="80"/>
        <v>18</v>
      </c>
      <c r="E572" s="51">
        <f t="shared" si="81"/>
        <v>44128.749999998618</v>
      </c>
      <c r="F572" s="62"/>
      <c r="G572" s="71"/>
      <c r="H572" s="58"/>
      <c r="I572" s="66"/>
      <c r="J572" s="71"/>
      <c r="K572" s="68"/>
      <c r="N572" s="23" t="e">
        <f t="shared" si="75"/>
        <v>#N/A</v>
      </c>
      <c r="O572" s="23" t="e">
        <f t="shared" si="76"/>
        <v>#N/A</v>
      </c>
      <c r="P572" s="17" t="e">
        <f t="shared" si="77"/>
        <v>#N/A</v>
      </c>
      <c r="Q572" s="17" t="e">
        <f t="shared" si="78"/>
        <v>#N/A</v>
      </c>
    </row>
    <row r="573" spans="1:17" x14ac:dyDescent="0.45">
      <c r="A573" s="49">
        <f t="shared" si="79"/>
        <v>2020</v>
      </c>
      <c r="B573" s="50">
        <f t="shared" si="82"/>
        <v>10</v>
      </c>
      <c r="C573" s="50">
        <f t="shared" si="83"/>
        <v>24</v>
      </c>
      <c r="D573" s="50">
        <f t="shared" si="80"/>
        <v>19</v>
      </c>
      <c r="E573" s="51">
        <f t="shared" si="81"/>
        <v>44128.791666665282</v>
      </c>
      <c r="F573" s="62"/>
      <c r="G573" s="71"/>
      <c r="H573" s="58"/>
      <c r="I573" s="66"/>
      <c r="J573" s="71"/>
      <c r="K573" s="68"/>
      <c r="N573" s="23" t="e">
        <f t="shared" si="75"/>
        <v>#N/A</v>
      </c>
      <c r="O573" s="23" t="e">
        <f t="shared" si="76"/>
        <v>#N/A</v>
      </c>
      <c r="P573" s="17" t="e">
        <f t="shared" si="77"/>
        <v>#N/A</v>
      </c>
      <c r="Q573" s="17" t="e">
        <f t="shared" si="78"/>
        <v>#N/A</v>
      </c>
    </row>
    <row r="574" spans="1:17" x14ac:dyDescent="0.45">
      <c r="A574" s="49">
        <f t="shared" si="79"/>
        <v>2020</v>
      </c>
      <c r="B574" s="50">
        <f t="shared" si="82"/>
        <v>10</v>
      </c>
      <c r="C574" s="50">
        <f t="shared" si="83"/>
        <v>24</v>
      </c>
      <c r="D574" s="50">
        <f t="shared" si="80"/>
        <v>20</v>
      </c>
      <c r="E574" s="51">
        <f t="shared" si="81"/>
        <v>44128.833333331946</v>
      </c>
      <c r="F574" s="62"/>
      <c r="G574" s="71"/>
      <c r="H574" s="58"/>
      <c r="I574" s="66"/>
      <c r="J574" s="71"/>
      <c r="K574" s="68"/>
      <c r="N574" s="23" t="e">
        <f t="shared" si="75"/>
        <v>#N/A</v>
      </c>
      <c r="O574" s="23" t="e">
        <f t="shared" si="76"/>
        <v>#N/A</v>
      </c>
      <c r="P574" s="17" t="e">
        <f t="shared" si="77"/>
        <v>#N/A</v>
      </c>
      <c r="Q574" s="17" t="e">
        <f t="shared" si="78"/>
        <v>#N/A</v>
      </c>
    </row>
    <row r="575" spans="1:17" x14ac:dyDescent="0.45">
      <c r="A575" s="49">
        <f t="shared" si="79"/>
        <v>2020</v>
      </c>
      <c r="B575" s="50">
        <f t="shared" si="82"/>
        <v>10</v>
      </c>
      <c r="C575" s="50">
        <f t="shared" si="83"/>
        <v>24</v>
      </c>
      <c r="D575" s="50">
        <f t="shared" si="80"/>
        <v>21</v>
      </c>
      <c r="E575" s="51">
        <f t="shared" si="81"/>
        <v>44128.87499999861</v>
      </c>
      <c r="F575" s="62"/>
      <c r="G575" s="71"/>
      <c r="H575" s="58"/>
      <c r="I575" s="66"/>
      <c r="J575" s="71"/>
      <c r="K575" s="68"/>
      <c r="N575" s="23" t="e">
        <f t="shared" si="75"/>
        <v>#N/A</v>
      </c>
      <c r="O575" s="23" t="e">
        <f t="shared" si="76"/>
        <v>#N/A</v>
      </c>
      <c r="P575" s="17" t="e">
        <f t="shared" si="77"/>
        <v>#N/A</v>
      </c>
      <c r="Q575" s="17" t="e">
        <f t="shared" si="78"/>
        <v>#N/A</v>
      </c>
    </row>
    <row r="576" spans="1:17" x14ac:dyDescent="0.45">
      <c r="A576" s="49">
        <f t="shared" si="79"/>
        <v>2020</v>
      </c>
      <c r="B576" s="50">
        <f t="shared" si="82"/>
        <v>10</v>
      </c>
      <c r="C576" s="50">
        <f t="shared" si="83"/>
        <v>24</v>
      </c>
      <c r="D576" s="50">
        <f t="shared" si="80"/>
        <v>22</v>
      </c>
      <c r="E576" s="51">
        <f t="shared" si="81"/>
        <v>44128.916666665275</v>
      </c>
      <c r="F576" s="62"/>
      <c r="G576" s="71"/>
      <c r="H576" s="58"/>
      <c r="I576" s="66"/>
      <c r="J576" s="71"/>
      <c r="K576" s="68"/>
      <c r="N576" s="23" t="e">
        <f t="shared" si="75"/>
        <v>#N/A</v>
      </c>
      <c r="O576" s="23" t="e">
        <f t="shared" si="76"/>
        <v>#N/A</v>
      </c>
      <c r="P576" s="17" t="e">
        <f t="shared" si="77"/>
        <v>#N/A</v>
      </c>
      <c r="Q576" s="17" t="e">
        <f t="shared" si="78"/>
        <v>#N/A</v>
      </c>
    </row>
    <row r="577" spans="1:17" x14ac:dyDescent="0.45">
      <c r="A577" s="49">
        <f t="shared" si="79"/>
        <v>2020</v>
      </c>
      <c r="B577" s="50">
        <f t="shared" si="82"/>
        <v>10</v>
      </c>
      <c r="C577" s="50">
        <f t="shared" si="83"/>
        <v>24</v>
      </c>
      <c r="D577" s="50">
        <f t="shared" si="80"/>
        <v>23</v>
      </c>
      <c r="E577" s="51">
        <f t="shared" si="81"/>
        <v>44128.958333331939</v>
      </c>
      <c r="F577" s="62"/>
      <c r="G577" s="71"/>
      <c r="H577" s="58"/>
      <c r="I577" s="66"/>
      <c r="J577" s="71"/>
      <c r="K577" s="68"/>
      <c r="N577" s="23" t="e">
        <f t="shared" si="75"/>
        <v>#N/A</v>
      </c>
      <c r="O577" s="23" t="e">
        <f t="shared" si="76"/>
        <v>#N/A</v>
      </c>
      <c r="P577" s="17" t="e">
        <f t="shared" si="77"/>
        <v>#N/A</v>
      </c>
      <c r="Q577" s="17" t="e">
        <f t="shared" si="78"/>
        <v>#N/A</v>
      </c>
    </row>
    <row r="578" spans="1:17" x14ac:dyDescent="0.45">
      <c r="A578" s="49">
        <f t="shared" si="79"/>
        <v>2020</v>
      </c>
      <c r="B578" s="50">
        <f t="shared" si="82"/>
        <v>10</v>
      </c>
      <c r="C578" s="50">
        <f t="shared" si="83"/>
        <v>25</v>
      </c>
      <c r="D578" s="50">
        <f t="shared" si="80"/>
        <v>0</v>
      </c>
      <c r="E578" s="51">
        <f t="shared" si="81"/>
        <v>44128.999999998603</v>
      </c>
      <c r="F578" s="62"/>
      <c r="G578" s="71"/>
      <c r="H578" s="58"/>
      <c r="I578" s="66"/>
      <c r="J578" s="71"/>
      <c r="K578" s="68"/>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45">
      <c r="A579" s="49">
        <f t="shared" si="79"/>
        <v>2020</v>
      </c>
      <c r="B579" s="50">
        <f t="shared" si="82"/>
        <v>10</v>
      </c>
      <c r="C579" s="50">
        <f t="shared" si="83"/>
        <v>25</v>
      </c>
      <c r="D579" s="50">
        <f t="shared" si="80"/>
        <v>1</v>
      </c>
      <c r="E579" s="51">
        <f t="shared" si="81"/>
        <v>44129.041666665267</v>
      </c>
      <c r="F579" s="62"/>
      <c r="G579" s="71"/>
      <c r="H579" s="58"/>
      <c r="I579" s="66"/>
      <c r="J579" s="71"/>
      <c r="K579" s="68"/>
      <c r="N579" s="23" t="e">
        <f t="shared" si="84"/>
        <v>#N/A</v>
      </c>
      <c r="O579" s="23" t="e">
        <f t="shared" si="85"/>
        <v>#N/A</v>
      </c>
      <c r="P579" s="17" t="e">
        <f t="shared" si="86"/>
        <v>#N/A</v>
      </c>
      <c r="Q579" s="17" t="e">
        <f t="shared" si="87"/>
        <v>#N/A</v>
      </c>
    </row>
    <row r="580" spans="1:17" x14ac:dyDescent="0.45">
      <c r="A580" s="49">
        <f t="shared" ref="A580:A643" si="88">A579</f>
        <v>2020</v>
      </c>
      <c r="B580" s="50">
        <f t="shared" si="82"/>
        <v>10</v>
      </c>
      <c r="C580" s="50">
        <f t="shared" si="83"/>
        <v>25</v>
      </c>
      <c r="D580" s="50">
        <f t="shared" ref="D580:D643" si="89">IF(D579=23,0,D579+1)</f>
        <v>2</v>
      </c>
      <c r="E580" s="51">
        <f t="shared" ref="E580:E643" si="90">E579+0.0416666666666666</f>
        <v>44129.083333331931</v>
      </c>
      <c r="F580" s="62"/>
      <c r="G580" s="71"/>
      <c r="H580" s="58"/>
      <c r="I580" s="66"/>
      <c r="J580" s="71"/>
      <c r="K580" s="68"/>
      <c r="N580" s="23" t="e">
        <f t="shared" si="84"/>
        <v>#N/A</v>
      </c>
      <c r="O580" s="23" t="e">
        <f t="shared" si="85"/>
        <v>#N/A</v>
      </c>
      <c r="P580" s="17" t="e">
        <f t="shared" si="86"/>
        <v>#N/A</v>
      </c>
      <c r="Q580" s="17" t="e">
        <f t="shared" si="87"/>
        <v>#N/A</v>
      </c>
    </row>
    <row r="581" spans="1:17" x14ac:dyDescent="0.45">
      <c r="A581" s="49">
        <f t="shared" si="88"/>
        <v>2020</v>
      </c>
      <c r="B581" s="50">
        <f t="shared" si="82"/>
        <v>10</v>
      </c>
      <c r="C581" s="50">
        <f t="shared" si="83"/>
        <v>25</v>
      </c>
      <c r="D581" s="50">
        <f t="shared" si="89"/>
        <v>3</v>
      </c>
      <c r="E581" s="51">
        <f t="shared" si="90"/>
        <v>44129.124999998596</v>
      </c>
      <c r="F581" s="62"/>
      <c r="G581" s="71"/>
      <c r="H581" s="58"/>
      <c r="I581" s="66"/>
      <c r="J581" s="71"/>
      <c r="K581" s="68"/>
      <c r="N581" s="23" t="e">
        <f t="shared" si="84"/>
        <v>#N/A</v>
      </c>
      <c r="O581" s="23" t="e">
        <f t="shared" si="85"/>
        <v>#N/A</v>
      </c>
      <c r="P581" s="17" t="e">
        <f t="shared" si="86"/>
        <v>#N/A</v>
      </c>
      <c r="Q581" s="17" t="e">
        <f t="shared" si="87"/>
        <v>#N/A</v>
      </c>
    </row>
    <row r="582" spans="1:17" x14ac:dyDescent="0.45">
      <c r="A582" s="49">
        <f t="shared" si="88"/>
        <v>2020</v>
      </c>
      <c r="B582" s="50">
        <f t="shared" si="82"/>
        <v>10</v>
      </c>
      <c r="C582" s="50">
        <f t="shared" si="83"/>
        <v>25</v>
      </c>
      <c r="D582" s="50">
        <f t="shared" si="89"/>
        <v>4</v>
      </c>
      <c r="E582" s="51">
        <f t="shared" si="90"/>
        <v>44129.16666666526</v>
      </c>
      <c r="F582" s="62"/>
      <c r="G582" s="71"/>
      <c r="H582" s="58"/>
      <c r="I582" s="66"/>
      <c r="J582" s="71"/>
      <c r="K582" s="68"/>
      <c r="N582" s="23" t="e">
        <f t="shared" si="84"/>
        <v>#N/A</v>
      </c>
      <c r="O582" s="23" t="e">
        <f t="shared" si="85"/>
        <v>#N/A</v>
      </c>
      <c r="P582" s="17" t="e">
        <f t="shared" si="86"/>
        <v>#N/A</v>
      </c>
      <c r="Q582" s="17" t="e">
        <f t="shared" si="87"/>
        <v>#N/A</v>
      </c>
    </row>
    <row r="583" spans="1:17" x14ac:dyDescent="0.45">
      <c r="A583" s="49">
        <f t="shared" si="88"/>
        <v>2020</v>
      </c>
      <c r="B583" s="50">
        <f t="shared" si="82"/>
        <v>10</v>
      </c>
      <c r="C583" s="50">
        <f t="shared" si="83"/>
        <v>25</v>
      </c>
      <c r="D583" s="50">
        <f t="shared" si="89"/>
        <v>5</v>
      </c>
      <c r="E583" s="51">
        <f t="shared" si="90"/>
        <v>44129.208333331924</v>
      </c>
      <c r="F583" s="62"/>
      <c r="G583" s="71"/>
      <c r="H583" s="58"/>
      <c r="I583" s="66"/>
      <c r="J583" s="71"/>
      <c r="K583" s="68"/>
      <c r="N583" s="23" t="e">
        <f t="shared" si="84"/>
        <v>#N/A</v>
      </c>
      <c r="O583" s="23" t="e">
        <f t="shared" si="85"/>
        <v>#N/A</v>
      </c>
      <c r="P583" s="17" t="e">
        <f t="shared" si="86"/>
        <v>#N/A</v>
      </c>
      <c r="Q583" s="17" t="e">
        <f t="shared" si="87"/>
        <v>#N/A</v>
      </c>
    </row>
    <row r="584" spans="1:17" x14ac:dyDescent="0.45">
      <c r="A584" s="49">
        <f t="shared" si="88"/>
        <v>2020</v>
      </c>
      <c r="B584" s="50">
        <f t="shared" si="82"/>
        <v>10</v>
      </c>
      <c r="C584" s="50">
        <f t="shared" si="83"/>
        <v>25</v>
      </c>
      <c r="D584" s="50">
        <f t="shared" si="89"/>
        <v>6</v>
      </c>
      <c r="E584" s="51">
        <f t="shared" si="90"/>
        <v>44129.249999998588</v>
      </c>
      <c r="F584" s="62"/>
      <c r="G584" s="71"/>
      <c r="H584" s="58"/>
      <c r="I584" s="66"/>
      <c r="J584" s="71"/>
      <c r="K584" s="68"/>
      <c r="N584" s="23" t="e">
        <f t="shared" si="84"/>
        <v>#N/A</v>
      </c>
      <c r="O584" s="23" t="e">
        <f t="shared" si="85"/>
        <v>#N/A</v>
      </c>
      <c r="P584" s="17" t="e">
        <f t="shared" si="86"/>
        <v>#N/A</v>
      </c>
      <c r="Q584" s="17" t="e">
        <f t="shared" si="87"/>
        <v>#N/A</v>
      </c>
    </row>
    <row r="585" spans="1:17" x14ac:dyDescent="0.45">
      <c r="A585" s="49">
        <f t="shared" si="88"/>
        <v>2020</v>
      </c>
      <c r="B585" s="50">
        <f t="shared" si="82"/>
        <v>10</v>
      </c>
      <c r="C585" s="50">
        <f t="shared" si="83"/>
        <v>25</v>
      </c>
      <c r="D585" s="50">
        <f t="shared" si="89"/>
        <v>7</v>
      </c>
      <c r="E585" s="51">
        <f t="shared" si="90"/>
        <v>44129.291666665253</v>
      </c>
      <c r="F585" s="62"/>
      <c r="G585" s="71"/>
      <c r="H585" s="58"/>
      <c r="I585" s="66"/>
      <c r="J585" s="71"/>
      <c r="K585" s="68"/>
      <c r="N585" s="23" t="e">
        <f t="shared" si="84"/>
        <v>#N/A</v>
      </c>
      <c r="O585" s="23" t="e">
        <f t="shared" si="85"/>
        <v>#N/A</v>
      </c>
      <c r="P585" s="17" t="e">
        <f t="shared" si="86"/>
        <v>#N/A</v>
      </c>
      <c r="Q585" s="17" t="e">
        <f t="shared" si="87"/>
        <v>#N/A</v>
      </c>
    </row>
    <row r="586" spans="1:17" x14ac:dyDescent="0.45">
      <c r="A586" s="49">
        <f t="shared" si="88"/>
        <v>2020</v>
      </c>
      <c r="B586" s="50">
        <f t="shared" si="82"/>
        <v>10</v>
      </c>
      <c r="C586" s="50">
        <f t="shared" si="83"/>
        <v>25</v>
      </c>
      <c r="D586" s="50">
        <f t="shared" si="89"/>
        <v>8</v>
      </c>
      <c r="E586" s="51">
        <f t="shared" si="90"/>
        <v>44129.333333331917</v>
      </c>
      <c r="F586" s="62"/>
      <c r="G586" s="71"/>
      <c r="H586" s="58"/>
      <c r="I586" s="66"/>
      <c r="J586" s="71"/>
      <c r="K586" s="68"/>
      <c r="N586" s="23" t="e">
        <f t="shared" si="84"/>
        <v>#N/A</v>
      </c>
      <c r="O586" s="23" t="e">
        <f t="shared" si="85"/>
        <v>#N/A</v>
      </c>
      <c r="P586" s="17" t="e">
        <f t="shared" si="86"/>
        <v>#N/A</v>
      </c>
      <c r="Q586" s="17" t="e">
        <f t="shared" si="87"/>
        <v>#N/A</v>
      </c>
    </row>
    <row r="587" spans="1:17" x14ac:dyDescent="0.45">
      <c r="A587" s="49">
        <f t="shared" si="88"/>
        <v>2020</v>
      </c>
      <c r="B587" s="50">
        <f t="shared" si="82"/>
        <v>10</v>
      </c>
      <c r="C587" s="50">
        <f t="shared" si="83"/>
        <v>25</v>
      </c>
      <c r="D587" s="50">
        <f t="shared" si="89"/>
        <v>9</v>
      </c>
      <c r="E587" s="51">
        <f t="shared" si="90"/>
        <v>44129.374999998581</v>
      </c>
      <c r="F587" s="62"/>
      <c r="G587" s="71"/>
      <c r="H587" s="58"/>
      <c r="I587" s="66"/>
      <c r="J587" s="71"/>
      <c r="K587" s="68"/>
      <c r="N587" s="23" t="e">
        <f t="shared" si="84"/>
        <v>#N/A</v>
      </c>
      <c r="O587" s="23" t="e">
        <f t="shared" si="85"/>
        <v>#N/A</v>
      </c>
      <c r="P587" s="17" t="e">
        <f t="shared" si="86"/>
        <v>#N/A</v>
      </c>
      <c r="Q587" s="17" t="e">
        <f t="shared" si="87"/>
        <v>#N/A</v>
      </c>
    </row>
    <row r="588" spans="1:17" x14ac:dyDescent="0.45">
      <c r="A588" s="49">
        <f t="shared" si="88"/>
        <v>2020</v>
      </c>
      <c r="B588" s="50">
        <f t="shared" si="82"/>
        <v>10</v>
      </c>
      <c r="C588" s="50">
        <f t="shared" si="83"/>
        <v>25</v>
      </c>
      <c r="D588" s="50">
        <f t="shared" si="89"/>
        <v>10</v>
      </c>
      <c r="E588" s="51">
        <f t="shared" si="90"/>
        <v>44129.416666665245</v>
      </c>
      <c r="F588" s="62"/>
      <c r="G588" s="71"/>
      <c r="H588" s="58"/>
      <c r="I588" s="66"/>
      <c r="J588" s="71"/>
      <c r="K588" s="68"/>
      <c r="N588" s="23" t="e">
        <f t="shared" si="84"/>
        <v>#N/A</v>
      </c>
      <c r="O588" s="23" t="e">
        <f t="shared" si="85"/>
        <v>#N/A</v>
      </c>
      <c r="P588" s="17" t="e">
        <f t="shared" si="86"/>
        <v>#N/A</v>
      </c>
      <c r="Q588" s="17" t="e">
        <f t="shared" si="87"/>
        <v>#N/A</v>
      </c>
    </row>
    <row r="589" spans="1:17" x14ac:dyDescent="0.45">
      <c r="A589" s="49">
        <f t="shared" si="88"/>
        <v>2020</v>
      </c>
      <c r="B589" s="50">
        <f t="shared" si="82"/>
        <v>10</v>
      </c>
      <c r="C589" s="50">
        <f t="shared" si="83"/>
        <v>25</v>
      </c>
      <c r="D589" s="50">
        <f t="shared" si="89"/>
        <v>11</v>
      </c>
      <c r="E589" s="51">
        <f t="shared" si="90"/>
        <v>44129.45833333191</v>
      </c>
      <c r="F589" s="62"/>
      <c r="G589" s="71"/>
      <c r="H589" s="58"/>
      <c r="I589" s="66"/>
      <c r="J589" s="71"/>
      <c r="K589" s="68"/>
      <c r="N589" s="23" t="e">
        <f t="shared" si="84"/>
        <v>#N/A</v>
      </c>
      <c r="O589" s="23" t="e">
        <f t="shared" si="85"/>
        <v>#N/A</v>
      </c>
      <c r="P589" s="17" t="e">
        <f t="shared" si="86"/>
        <v>#N/A</v>
      </c>
      <c r="Q589" s="17" t="e">
        <f t="shared" si="87"/>
        <v>#N/A</v>
      </c>
    </row>
    <row r="590" spans="1:17" x14ac:dyDescent="0.45">
      <c r="A590" s="49">
        <f t="shared" si="88"/>
        <v>2020</v>
      </c>
      <c r="B590" s="50">
        <f t="shared" si="82"/>
        <v>10</v>
      </c>
      <c r="C590" s="50">
        <f t="shared" si="83"/>
        <v>25</v>
      </c>
      <c r="D590" s="50">
        <f t="shared" si="89"/>
        <v>12</v>
      </c>
      <c r="E590" s="51">
        <f t="shared" si="90"/>
        <v>44129.499999998574</v>
      </c>
      <c r="F590" s="62"/>
      <c r="G590" s="71"/>
      <c r="H590" s="58"/>
      <c r="I590" s="66"/>
      <c r="J590" s="71"/>
      <c r="K590" s="68"/>
      <c r="N590" s="23" t="e">
        <f t="shared" si="84"/>
        <v>#N/A</v>
      </c>
      <c r="O590" s="23" t="e">
        <f t="shared" si="85"/>
        <v>#N/A</v>
      </c>
      <c r="P590" s="17" t="e">
        <f t="shared" si="86"/>
        <v>#N/A</v>
      </c>
      <c r="Q590" s="17" t="e">
        <f t="shared" si="87"/>
        <v>#N/A</v>
      </c>
    </row>
    <row r="591" spans="1:17" x14ac:dyDescent="0.45">
      <c r="A591" s="49">
        <f t="shared" si="88"/>
        <v>2020</v>
      </c>
      <c r="B591" s="50">
        <f t="shared" si="82"/>
        <v>10</v>
      </c>
      <c r="C591" s="50">
        <f t="shared" si="83"/>
        <v>25</v>
      </c>
      <c r="D591" s="50">
        <f t="shared" si="89"/>
        <v>13</v>
      </c>
      <c r="E591" s="51">
        <f t="shared" si="90"/>
        <v>44129.541666665238</v>
      </c>
      <c r="F591" s="62"/>
      <c r="G591" s="71"/>
      <c r="H591" s="58"/>
      <c r="I591" s="66"/>
      <c r="J591" s="71"/>
      <c r="K591" s="68"/>
      <c r="N591" s="23" t="e">
        <f t="shared" si="84"/>
        <v>#N/A</v>
      </c>
      <c r="O591" s="23" t="e">
        <f t="shared" si="85"/>
        <v>#N/A</v>
      </c>
      <c r="P591" s="17" t="e">
        <f t="shared" si="86"/>
        <v>#N/A</v>
      </c>
      <c r="Q591" s="17" t="e">
        <f t="shared" si="87"/>
        <v>#N/A</v>
      </c>
    </row>
    <row r="592" spans="1:17" x14ac:dyDescent="0.45">
      <c r="A592" s="49">
        <f t="shared" si="88"/>
        <v>2020</v>
      </c>
      <c r="B592" s="50">
        <f t="shared" si="82"/>
        <v>10</v>
      </c>
      <c r="C592" s="50">
        <f t="shared" si="83"/>
        <v>25</v>
      </c>
      <c r="D592" s="50">
        <f t="shared" si="89"/>
        <v>14</v>
      </c>
      <c r="E592" s="51">
        <f t="shared" si="90"/>
        <v>44129.583333331902</v>
      </c>
      <c r="F592" s="62"/>
      <c r="G592" s="71"/>
      <c r="H592" s="58"/>
      <c r="I592" s="66"/>
      <c r="J592" s="71"/>
      <c r="K592" s="68"/>
      <c r="N592" s="23" t="e">
        <f t="shared" si="84"/>
        <v>#N/A</v>
      </c>
      <c r="O592" s="23" t="e">
        <f t="shared" si="85"/>
        <v>#N/A</v>
      </c>
      <c r="P592" s="17" t="e">
        <f t="shared" si="86"/>
        <v>#N/A</v>
      </c>
      <c r="Q592" s="17" t="e">
        <f t="shared" si="87"/>
        <v>#N/A</v>
      </c>
    </row>
    <row r="593" spans="1:17" x14ac:dyDescent="0.45">
      <c r="A593" s="49">
        <f t="shared" si="88"/>
        <v>2020</v>
      </c>
      <c r="B593" s="50">
        <f t="shared" si="82"/>
        <v>10</v>
      </c>
      <c r="C593" s="50">
        <f t="shared" si="83"/>
        <v>25</v>
      </c>
      <c r="D593" s="50">
        <f t="shared" si="89"/>
        <v>15</v>
      </c>
      <c r="E593" s="51">
        <f t="shared" si="90"/>
        <v>44129.624999998567</v>
      </c>
      <c r="F593" s="62"/>
      <c r="G593" s="71"/>
      <c r="H593" s="58"/>
      <c r="I593" s="66"/>
      <c r="J593" s="71"/>
      <c r="K593" s="68"/>
      <c r="N593" s="23" t="e">
        <f t="shared" si="84"/>
        <v>#N/A</v>
      </c>
      <c r="O593" s="23" t="e">
        <f t="shared" si="85"/>
        <v>#N/A</v>
      </c>
      <c r="P593" s="17" t="e">
        <f t="shared" si="86"/>
        <v>#N/A</v>
      </c>
      <c r="Q593" s="17" t="e">
        <f t="shared" si="87"/>
        <v>#N/A</v>
      </c>
    </row>
    <row r="594" spans="1:17" x14ac:dyDescent="0.45">
      <c r="A594" s="49">
        <f t="shared" si="88"/>
        <v>2020</v>
      </c>
      <c r="B594" s="50">
        <f t="shared" si="82"/>
        <v>10</v>
      </c>
      <c r="C594" s="50">
        <f t="shared" si="83"/>
        <v>25</v>
      </c>
      <c r="D594" s="50">
        <f t="shared" si="89"/>
        <v>16</v>
      </c>
      <c r="E594" s="51">
        <f t="shared" si="90"/>
        <v>44129.666666665231</v>
      </c>
      <c r="F594" s="62"/>
      <c r="G594" s="71"/>
      <c r="H594" s="58"/>
      <c r="I594" s="66"/>
      <c r="J594" s="71"/>
      <c r="K594" s="68"/>
      <c r="N594" s="23" t="e">
        <f t="shared" si="84"/>
        <v>#N/A</v>
      </c>
      <c r="O594" s="23" t="e">
        <f t="shared" si="85"/>
        <v>#N/A</v>
      </c>
      <c r="P594" s="17" t="e">
        <f t="shared" si="86"/>
        <v>#N/A</v>
      </c>
      <c r="Q594" s="17" t="e">
        <f t="shared" si="87"/>
        <v>#N/A</v>
      </c>
    </row>
    <row r="595" spans="1:17" x14ac:dyDescent="0.45">
      <c r="A595" s="49">
        <f t="shared" si="88"/>
        <v>2020</v>
      </c>
      <c r="B595" s="50">
        <f t="shared" si="82"/>
        <v>10</v>
      </c>
      <c r="C595" s="50">
        <f t="shared" si="83"/>
        <v>25</v>
      </c>
      <c r="D595" s="50">
        <f t="shared" si="89"/>
        <v>17</v>
      </c>
      <c r="E595" s="51">
        <f t="shared" si="90"/>
        <v>44129.708333331895</v>
      </c>
      <c r="F595" s="62"/>
      <c r="G595" s="71"/>
      <c r="H595" s="58"/>
      <c r="I595" s="66"/>
      <c r="J595" s="71"/>
      <c r="K595" s="68"/>
      <c r="N595" s="23" t="e">
        <f t="shared" si="84"/>
        <v>#N/A</v>
      </c>
      <c r="O595" s="23" t="e">
        <f t="shared" si="85"/>
        <v>#N/A</v>
      </c>
      <c r="P595" s="17" t="e">
        <f t="shared" si="86"/>
        <v>#N/A</v>
      </c>
      <c r="Q595" s="17" t="e">
        <f t="shared" si="87"/>
        <v>#N/A</v>
      </c>
    </row>
    <row r="596" spans="1:17" x14ac:dyDescent="0.45">
      <c r="A596" s="49">
        <f t="shared" si="88"/>
        <v>2020</v>
      </c>
      <c r="B596" s="50">
        <f t="shared" si="82"/>
        <v>10</v>
      </c>
      <c r="C596" s="50">
        <f t="shared" si="83"/>
        <v>25</v>
      </c>
      <c r="D596" s="50">
        <f t="shared" si="89"/>
        <v>18</v>
      </c>
      <c r="E596" s="51">
        <f t="shared" si="90"/>
        <v>44129.749999998559</v>
      </c>
      <c r="F596" s="62"/>
      <c r="G596" s="71"/>
      <c r="H596" s="58"/>
      <c r="I596" s="66"/>
      <c r="J596" s="71"/>
      <c r="K596" s="68"/>
      <c r="N596" s="23" t="e">
        <f t="shared" si="84"/>
        <v>#N/A</v>
      </c>
      <c r="O596" s="23" t="e">
        <f t="shared" si="85"/>
        <v>#N/A</v>
      </c>
      <c r="P596" s="17" t="e">
        <f t="shared" si="86"/>
        <v>#N/A</v>
      </c>
      <c r="Q596" s="17" t="e">
        <f t="shared" si="87"/>
        <v>#N/A</v>
      </c>
    </row>
    <row r="597" spans="1:17" x14ac:dyDescent="0.45">
      <c r="A597" s="49">
        <f t="shared" si="88"/>
        <v>2020</v>
      </c>
      <c r="B597" s="50">
        <f t="shared" si="82"/>
        <v>10</v>
      </c>
      <c r="C597" s="50">
        <f t="shared" si="83"/>
        <v>25</v>
      </c>
      <c r="D597" s="50">
        <f t="shared" si="89"/>
        <v>19</v>
      </c>
      <c r="E597" s="51">
        <f t="shared" si="90"/>
        <v>44129.791666665224</v>
      </c>
      <c r="F597" s="62"/>
      <c r="G597" s="71"/>
      <c r="H597" s="58"/>
      <c r="I597" s="66"/>
      <c r="J597" s="71"/>
      <c r="K597" s="68"/>
      <c r="N597" s="23" t="e">
        <f t="shared" si="84"/>
        <v>#N/A</v>
      </c>
      <c r="O597" s="23" t="e">
        <f t="shared" si="85"/>
        <v>#N/A</v>
      </c>
      <c r="P597" s="17" t="e">
        <f t="shared" si="86"/>
        <v>#N/A</v>
      </c>
      <c r="Q597" s="17" t="e">
        <f t="shared" si="87"/>
        <v>#N/A</v>
      </c>
    </row>
    <row r="598" spans="1:17" x14ac:dyDescent="0.45">
      <c r="A598" s="49">
        <f t="shared" si="88"/>
        <v>2020</v>
      </c>
      <c r="B598" s="50">
        <f t="shared" si="82"/>
        <v>10</v>
      </c>
      <c r="C598" s="50">
        <f t="shared" si="83"/>
        <v>25</v>
      </c>
      <c r="D598" s="50">
        <f t="shared" si="89"/>
        <v>20</v>
      </c>
      <c r="E598" s="51">
        <f t="shared" si="90"/>
        <v>44129.833333331888</v>
      </c>
      <c r="F598" s="62"/>
      <c r="G598" s="71"/>
      <c r="H598" s="58"/>
      <c r="I598" s="66"/>
      <c r="J598" s="71"/>
      <c r="K598" s="68"/>
      <c r="N598" s="23" t="e">
        <f t="shared" si="84"/>
        <v>#N/A</v>
      </c>
      <c r="O598" s="23" t="e">
        <f t="shared" si="85"/>
        <v>#N/A</v>
      </c>
      <c r="P598" s="17" t="e">
        <f t="shared" si="86"/>
        <v>#N/A</v>
      </c>
      <c r="Q598" s="17" t="e">
        <f t="shared" si="87"/>
        <v>#N/A</v>
      </c>
    </row>
    <row r="599" spans="1:17" x14ac:dyDescent="0.45">
      <c r="A599" s="49">
        <f t="shared" si="88"/>
        <v>2020</v>
      </c>
      <c r="B599" s="50">
        <f t="shared" si="82"/>
        <v>10</v>
      </c>
      <c r="C599" s="50">
        <f t="shared" si="83"/>
        <v>25</v>
      </c>
      <c r="D599" s="50">
        <f t="shared" si="89"/>
        <v>21</v>
      </c>
      <c r="E599" s="51">
        <f t="shared" si="90"/>
        <v>44129.874999998552</v>
      </c>
      <c r="F599" s="62"/>
      <c r="G599" s="71"/>
      <c r="H599" s="58"/>
      <c r="I599" s="66"/>
      <c r="J599" s="71"/>
      <c r="K599" s="68"/>
      <c r="N599" s="23" t="e">
        <f t="shared" si="84"/>
        <v>#N/A</v>
      </c>
      <c r="O599" s="23" t="e">
        <f t="shared" si="85"/>
        <v>#N/A</v>
      </c>
      <c r="P599" s="17" t="e">
        <f t="shared" si="86"/>
        <v>#N/A</v>
      </c>
      <c r="Q599" s="17" t="e">
        <f t="shared" si="87"/>
        <v>#N/A</v>
      </c>
    </row>
    <row r="600" spans="1:17" x14ac:dyDescent="0.45">
      <c r="A600" s="49">
        <f t="shared" si="88"/>
        <v>2020</v>
      </c>
      <c r="B600" s="50">
        <f t="shared" si="82"/>
        <v>10</v>
      </c>
      <c r="C600" s="50">
        <f t="shared" si="83"/>
        <v>25</v>
      </c>
      <c r="D600" s="50">
        <f t="shared" si="89"/>
        <v>22</v>
      </c>
      <c r="E600" s="51">
        <f t="shared" si="90"/>
        <v>44129.916666665216</v>
      </c>
      <c r="F600" s="62"/>
      <c r="G600" s="71"/>
      <c r="H600" s="58"/>
      <c r="I600" s="66"/>
      <c r="J600" s="71"/>
      <c r="K600" s="68"/>
      <c r="N600" s="23" t="e">
        <f t="shared" si="84"/>
        <v>#N/A</v>
      </c>
      <c r="O600" s="23" t="e">
        <f t="shared" si="85"/>
        <v>#N/A</v>
      </c>
      <c r="P600" s="17" t="e">
        <f t="shared" si="86"/>
        <v>#N/A</v>
      </c>
      <c r="Q600" s="17" t="e">
        <f t="shared" si="87"/>
        <v>#N/A</v>
      </c>
    </row>
    <row r="601" spans="1:17" x14ac:dyDescent="0.45">
      <c r="A601" s="49">
        <f t="shared" si="88"/>
        <v>2020</v>
      </c>
      <c r="B601" s="50">
        <f t="shared" si="82"/>
        <v>10</v>
      </c>
      <c r="C601" s="50">
        <f t="shared" si="83"/>
        <v>25</v>
      </c>
      <c r="D601" s="50">
        <f t="shared" si="89"/>
        <v>23</v>
      </c>
      <c r="E601" s="51">
        <f t="shared" si="90"/>
        <v>44129.958333331881</v>
      </c>
      <c r="F601" s="63"/>
      <c r="G601" s="71"/>
      <c r="H601" s="58"/>
      <c r="I601" s="67"/>
      <c r="J601" s="71"/>
      <c r="K601" s="68"/>
      <c r="N601" s="23" t="e">
        <f t="shared" si="84"/>
        <v>#N/A</v>
      </c>
      <c r="O601" s="23" t="e">
        <f t="shared" si="85"/>
        <v>#N/A</v>
      </c>
      <c r="P601" s="17" t="e">
        <f t="shared" si="86"/>
        <v>#N/A</v>
      </c>
      <c r="Q601" s="17" t="e">
        <f t="shared" si="87"/>
        <v>#N/A</v>
      </c>
    </row>
    <row r="602" spans="1:17" x14ac:dyDescent="0.45">
      <c r="A602" s="49">
        <f t="shared" si="88"/>
        <v>2020</v>
      </c>
      <c r="B602" s="50">
        <f t="shared" si="82"/>
        <v>10</v>
      </c>
      <c r="C602" s="50">
        <f t="shared" si="83"/>
        <v>26</v>
      </c>
      <c r="D602" s="50">
        <f t="shared" si="89"/>
        <v>0</v>
      </c>
      <c r="E602" s="51">
        <f t="shared" si="90"/>
        <v>44129.999999998545</v>
      </c>
      <c r="F602" s="63"/>
      <c r="G602" s="71"/>
      <c r="H602" s="58"/>
      <c r="I602" s="67"/>
      <c r="J602" s="71"/>
      <c r="K602" s="68"/>
      <c r="N602" s="23" t="e">
        <f t="shared" si="84"/>
        <v>#N/A</v>
      </c>
      <c r="O602" s="23" t="e">
        <f t="shared" si="85"/>
        <v>#N/A</v>
      </c>
      <c r="P602" s="17" t="e">
        <f t="shared" si="86"/>
        <v>#N/A</v>
      </c>
      <c r="Q602" s="17" t="e">
        <f t="shared" si="87"/>
        <v>#N/A</v>
      </c>
    </row>
    <row r="603" spans="1:17" x14ac:dyDescent="0.45">
      <c r="A603" s="49">
        <f t="shared" si="88"/>
        <v>2020</v>
      </c>
      <c r="B603" s="50">
        <f t="shared" ref="B603:B666" si="91">B602</f>
        <v>10</v>
      </c>
      <c r="C603" s="50">
        <f t="shared" ref="C603:C666" si="92">C579+1</f>
        <v>26</v>
      </c>
      <c r="D603" s="50">
        <f t="shared" si="89"/>
        <v>1</v>
      </c>
      <c r="E603" s="51">
        <f t="shared" si="90"/>
        <v>44130.041666665209</v>
      </c>
      <c r="F603" s="63"/>
      <c r="G603" s="71"/>
      <c r="H603" s="58"/>
      <c r="I603" s="67"/>
      <c r="J603" s="71"/>
      <c r="K603" s="68"/>
      <c r="N603" s="23" t="e">
        <f t="shared" si="84"/>
        <v>#N/A</v>
      </c>
      <c r="O603" s="23" t="e">
        <f t="shared" si="85"/>
        <v>#N/A</v>
      </c>
      <c r="P603" s="17" t="e">
        <f t="shared" si="86"/>
        <v>#N/A</v>
      </c>
      <c r="Q603" s="17" t="e">
        <f t="shared" si="87"/>
        <v>#N/A</v>
      </c>
    </row>
    <row r="604" spans="1:17" x14ac:dyDescent="0.45">
      <c r="A604" s="49">
        <f t="shared" si="88"/>
        <v>2020</v>
      </c>
      <c r="B604" s="50">
        <f t="shared" si="91"/>
        <v>10</v>
      </c>
      <c r="C604" s="50">
        <f t="shared" si="92"/>
        <v>26</v>
      </c>
      <c r="D604" s="50">
        <f t="shared" si="89"/>
        <v>2</v>
      </c>
      <c r="E604" s="51">
        <f t="shared" si="90"/>
        <v>44130.083333331873</v>
      </c>
      <c r="F604" s="63"/>
      <c r="G604" s="71"/>
      <c r="H604" s="58"/>
      <c r="I604" s="67"/>
      <c r="J604" s="71"/>
      <c r="K604" s="68"/>
      <c r="N604" s="23" t="e">
        <f t="shared" si="84"/>
        <v>#N/A</v>
      </c>
      <c r="O604" s="23" t="e">
        <f t="shared" si="85"/>
        <v>#N/A</v>
      </c>
      <c r="P604" s="17" t="e">
        <f t="shared" si="86"/>
        <v>#N/A</v>
      </c>
      <c r="Q604" s="17" t="e">
        <f t="shared" si="87"/>
        <v>#N/A</v>
      </c>
    </row>
    <row r="605" spans="1:17" x14ac:dyDescent="0.45">
      <c r="A605" s="49">
        <f t="shared" si="88"/>
        <v>2020</v>
      </c>
      <c r="B605" s="50">
        <f t="shared" si="91"/>
        <v>10</v>
      </c>
      <c r="C605" s="50">
        <f t="shared" si="92"/>
        <v>26</v>
      </c>
      <c r="D605" s="50">
        <f t="shared" si="89"/>
        <v>3</v>
      </c>
      <c r="E605" s="51">
        <f t="shared" si="90"/>
        <v>44130.124999998538</v>
      </c>
      <c r="F605" s="63"/>
      <c r="G605" s="71"/>
      <c r="H605" s="58"/>
      <c r="I605" s="67"/>
      <c r="J605" s="71"/>
      <c r="K605" s="68"/>
      <c r="N605" s="23" t="e">
        <f t="shared" si="84"/>
        <v>#N/A</v>
      </c>
      <c r="O605" s="23" t="e">
        <f t="shared" si="85"/>
        <v>#N/A</v>
      </c>
      <c r="P605" s="17" t="e">
        <f t="shared" si="86"/>
        <v>#N/A</v>
      </c>
      <c r="Q605" s="17" t="e">
        <f t="shared" si="87"/>
        <v>#N/A</v>
      </c>
    </row>
    <row r="606" spans="1:17" x14ac:dyDescent="0.45">
      <c r="A606" s="49">
        <f t="shared" si="88"/>
        <v>2020</v>
      </c>
      <c r="B606" s="50">
        <f t="shared" si="91"/>
        <v>10</v>
      </c>
      <c r="C606" s="50">
        <f t="shared" si="92"/>
        <v>26</v>
      </c>
      <c r="D606" s="50">
        <f t="shared" si="89"/>
        <v>4</v>
      </c>
      <c r="E606" s="51">
        <f t="shared" si="90"/>
        <v>44130.166666665202</v>
      </c>
      <c r="F606" s="63"/>
      <c r="G606" s="71"/>
      <c r="H606" s="58"/>
      <c r="I606" s="67"/>
      <c r="J606" s="71"/>
      <c r="K606" s="68"/>
      <c r="N606" s="23" t="e">
        <f t="shared" si="84"/>
        <v>#N/A</v>
      </c>
      <c r="O606" s="23" t="e">
        <f t="shared" si="85"/>
        <v>#N/A</v>
      </c>
      <c r="P606" s="17" t="e">
        <f t="shared" si="86"/>
        <v>#N/A</v>
      </c>
      <c r="Q606" s="17" t="e">
        <f t="shared" si="87"/>
        <v>#N/A</v>
      </c>
    </row>
    <row r="607" spans="1:17" x14ac:dyDescent="0.45">
      <c r="A607" s="49">
        <f t="shared" si="88"/>
        <v>2020</v>
      </c>
      <c r="B607" s="50">
        <f t="shared" si="91"/>
        <v>10</v>
      </c>
      <c r="C607" s="50">
        <f t="shared" si="92"/>
        <v>26</v>
      </c>
      <c r="D607" s="50">
        <f t="shared" si="89"/>
        <v>5</v>
      </c>
      <c r="E607" s="51">
        <f t="shared" si="90"/>
        <v>44130.208333331866</v>
      </c>
      <c r="F607" s="63"/>
      <c r="G607" s="71"/>
      <c r="H607" s="58"/>
      <c r="I607" s="67"/>
      <c r="J607" s="71"/>
      <c r="K607" s="68"/>
      <c r="N607" s="23" t="e">
        <f t="shared" si="84"/>
        <v>#N/A</v>
      </c>
      <c r="O607" s="23" t="e">
        <f t="shared" si="85"/>
        <v>#N/A</v>
      </c>
      <c r="P607" s="17" t="e">
        <f t="shared" si="86"/>
        <v>#N/A</v>
      </c>
      <c r="Q607" s="17" t="e">
        <f t="shared" si="87"/>
        <v>#N/A</v>
      </c>
    </row>
    <row r="608" spans="1:17" x14ac:dyDescent="0.45">
      <c r="A608" s="49">
        <f t="shared" si="88"/>
        <v>2020</v>
      </c>
      <c r="B608" s="50">
        <f t="shared" si="91"/>
        <v>10</v>
      </c>
      <c r="C608" s="50">
        <f t="shared" si="92"/>
        <v>26</v>
      </c>
      <c r="D608" s="50">
        <f t="shared" si="89"/>
        <v>6</v>
      </c>
      <c r="E608" s="51">
        <f t="shared" si="90"/>
        <v>44130.24999999853</v>
      </c>
      <c r="F608" s="63"/>
      <c r="G608" s="71"/>
      <c r="H608" s="58"/>
      <c r="I608" s="67"/>
      <c r="J608" s="71"/>
      <c r="K608" s="68"/>
      <c r="N608" s="23" t="e">
        <f t="shared" si="84"/>
        <v>#N/A</v>
      </c>
      <c r="O608" s="23" t="e">
        <f t="shared" si="85"/>
        <v>#N/A</v>
      </c>
      <c r="P608" s="17" t="e">
        <f t="shared" si="86"/>
        <v>#N/A</v>
      </c>
      <c r="Q608" s="17" t="e">
        <f t="shared" si="87"/>
        <v>#N/A</v>
      </c>
    </row>
    <row r="609" spans="1:17" x14ac:dyDescent="0.45">
      <c r="A609" s="49">
        <f t="shared" si="88"/>
        <v>2020</v>
      </c>
      <c r="B609" s="50">
        <f t="shared" si="91"/>
        <v>10</v>
      </c>
      <c r="C609" s="50">
        <f t="shared" si="92"/>
        <v>26</v>
      </c>
      <c r="D609" s="50">
        <f t="shared" si="89"/>
        <v>7</v>
      </c>
      <c r="E609" s="51">
        <f t="shared" si="90"/>
        <v>44130.291666665194</v>
      </c>
      <c r="F609" s="62"/>
      <c r="G609" s="71"/>
      <c r="H609" s="58"/>
      <c r="I609" s="66"/>
      <c r="J609" s="71"/>
      <c r="K609" s="68"/>
      <c r="N609" s="23" t="e">
        <f t="shared" si="84"/>
        <v>#N/A</v>
      </c>
      <c r="O609" s="23" t="e">
        <f t="shared" si="85"/>
        <v>#N/A</v>
      </c>
      <c r="P609" s="17" t="e">
        <f t="shared" si="86"/>
        <v>#N/A</v>
      </c>
      <c r="Q609" s="17" t="e">
        <f t="shared" si="87"/>
        <v>#N/A</v>
      </c>
    </row>
    <row r="610" spans="1:17" x14ac:dyDescent="0.45">
      <c r="A610" s="49">
        <f t="shared" si="88"/>
        <v>2020</v>
      </c>
      <c r="B610" s="50">
        <f t="shared" si="91"/>
        <v>10</v>
      </c>
      <c r="C610" s="50">
        <f t="shared" si="92"/>
        <v>26</v>
      </c>
      <c r="D610" s="50">
        <f t="shared" si="89"/>
        <v>8</v>
      </c>
      <c r="E610" s="51">
        <f t="shared" si="90"/>
        <v>44130.333333331859</v>
      </c>
      <c r="F610" s="63"/>
      <c r="G610" s="71"/>
      <c r="H610" s="58"/>
      <c r="I610" s="67"/>
      <c r="J610" s="71"/>
      <c r="K610" s="68"/>
      <c r="N610" s="23" t="e">
        <f t="shared" si="84"/>
        <v>#N/A</v>
      </c>
      <c r="O610" s="23" t="e">
        <f t="shared" si="85"/>
        <v>#N/A</v>
      </c>
      <c r="P610" s="17" t="e">
        <f t="shared" si="86"/>
        <v>#N/A</v>
      </c>
      <c r="Q610" s="17" t="e">
        <f t="shared" si="87"/>
        <v>#N/A</v>
      </c>
    </row>
    <row r="611" spans="1:17" x14ac:dyDescent="0.45">
      <c r="A611" s="49">
        <f t="shared" si="88"/>
        <v>2020</v>
      </c>
      <c r="B611" s="50">
        <f t="shared" si="91"/>
        <v>10</v>
      </c>
      <c r="C611" s="50">
        <f t="shared" si="92"/>
        <v>26</v>
      </c>
      <c r="D611" s="50">
        <f t="shared" si="89"/>
        <v>9</v>
      </c>
      <c r="E611" s="51">
        <f t="shared" si="90"/>
        <v>44130.374999998523</v>
      </c>
      <c r="F611" s="63"/>
      <c r="G611" s="71"/>
      <c r="H611" s="58"/>
      <c r="I611" s="67"/>
      <c r="J611" s="71"/>
      <c r="K611" s="68"/>
      <c r="N611" s="23" t="e">
        <f t="shared" si="84"/>
        <v>#N/A</v>
      </c>
      <c r="O611" s="23" t="e">
        <f t="shared" si="85"/>
        <v>#N/A</v>
      </c>
      <c r="P611" s="17" t="e">
        <f t="shared" si="86"/>
        <v>#N/A</v>
      </c>
      <c r="Q611" s="17" t="e">
        <f t="shared" si="87"/>
        <v>#N/A</v>
      </c>
    </row>
    <row r="612" spans="1:17" x14ac:dyDescent="0.45">
      <c r="A612" s="49">
        <f t="shared" si="88"/>
        <v>2020</v>
      </c>
      <c r="B612" s="50">
        <f t="shared" si="91"/>
        <v>10</v>
      </c>
      <c r="C612" s="50">
        <f t="shared" si="92"/>
        <v>26</v>
      </c>
      <c r="D612" s="50">
        <f t="shared" si="89"/>
        <v>10</v>
      </c>
      <c r="E612" s="51">
        <f t="shared" si="90"/>
        <v>44130.416666665187</v>
      </c>
      <c r="F612" s="63"/>
      <c r="G612" s="71"/>
      <c r="H612" s="58"/>
      <c r="I612" s="67"/>
      <c r="J612" s="71"/>
      <c r="K612" s="68"/>
      <c r="N612" s="23" t="e">
        <f t="shared" si="84"/>
        <v>#N/A</v>
      </c>
      <c r="O612" s="23" t="e">
        <f t="shared" si="85"/>
        <v>#N/A</v>
      </c>
      <c r="P612" s="17" t="e">
        <f t="shared" si="86"/>
        <v>#N/A</v>
      </c>
      <c r="Q612" s="17" t="e">
        <f t="shared" si="87"/>
        <v>#N/A</v>
      </c>
    </row>
    <row r="613" spans="1:17" x14ac:dyDescent="0.45">
      <c r="A613" s="49">
        <f t="shared" si="88"/>
        <v>2020</v>
      </c>
      <c r="B613" s="50">
        <f t="shared" si="91"/>
        <v>10</v>
      </c>
      <c r="C613" s="50">
        <f t="shared" si="92"/>
        <v>26</v>
      </c>
      <c r="D613" s="50">
        <f t="shared" si="89"/>
        <v>11</v>
      </c>
      <c r="E613" s="51">
        <f t="shared" si="90"/>
        <v>44130.458333331851</v>
      </c>
      <c r="F613" s="63"/>
      <c r="G613" s="71"/>
      <c r="H613" s="58"/>
      <c r="I613" s="67"/>
      <c r="J613" s="71"/>
      <c r="K613" s="68"/>
      <c r="N613" s="23" t="e">
        <f t="shared" si="84"/>
        <v>#N/A</v>
      </c>
      <c r="O613" s="23" t="e">
        <f t="shared" si="85"/>
        <v>#N/A</v>
      </c>
      <c r="P613" s="17" t="e">
        <f t="shared" si="86"/>
        <v>#N/A</v>
      </c>
      <c r="Q613" s="17" t="e">
        <f t="shared" si="87"/>
        <v>#N/A</v>
      </c>
    </row>
    <row r="614" spans="1:17" x14ac:dyDescent="0.45">
      <c r="A614" s="49">
        <f t="shared" si="88"/>
        <v>2020</v>
      </c>
      <c r="B614" s="50">
        <f t="shared" si="91"/>
        <v>10</v>
      </c>
      <c r="C614" s="50">
        <f t="shared" si="92"/>
        <v>26</v>
      </c>
      <c r="D614" s="50">
        <f t="shared" si="89"/>
        <v>12</v>
      </c>
      <c r="E614" s="51">
        <f t="shared" si="90"/>
        <v>44130.499999998516</v>
      </c>
      <c r="F614" s="63"/>
      <c r="G614" s="71"/>
      <c r="H614" s="58"/>
      <c r="I614" s="67"/>
      <c r="J614" s="71"/>
      <c r="K614" s="68"/>
      <c r="N614" s="23" t="e">
        <f t="shared" si="84"/>
        <v>#N/A</v>
      </c>
      <c r="O614" s="23" t="e">
        <f t="shared" si="85"/>
        <v>#N/A</v>
      </c>
      <c r="P614" s="17" t="e">
        <f t="shared" si="86"/>
        <v>#N/A</v>
      </c>
      <c r="Q614" s="17" t="e">
        <f t="shared" si="87"/>
        <v>#N/A</v>
      </c>
    </row>
    <row r="615" spans="1:17" x14ac:dyDescent="0.45">
      <c r="A615" s="49">
        <f t="shared" si="88"/>
        <v>2020</v>
      </c>
      <c r="B615" s="50">
        <f t="shared" si="91"/>
        <v>10</v>
      </c>
      <c r="C615" s="50">
        <f t="shared" si="92"/>
        <v>26</v>
      </c>
      <c r="D615" s="50">
        <f t="shared" si="89"/>
        <v>13</v>
      </c>
      <c r="E615" s="51">
        <f t="shared" si="90"/>
        <v>44130.54166666518</v>
      </c>
      <c r="F615" s="63"/>
      <c r="G615" s="71"/>
      <c r="H615" s="58"/>
      <c r="I615" s="67"/>
      <c r="J615" s="71"/>
      <c r="K615" s="68"/>
      <c r="N615" s="23" t="e">
        <f t="shared" si="84"/>
        <v>#N/A</v>
      </c>
      <c r="O615" s="23" t="e">
        <f t="shared" si="85"/>
        <v>#N/A</v>
      </c>
      <c r="P615" s="17" t="e">
        <f t="shared" si="86"/>
        <v>#N/A</v>
      </c>
      <c r="Q615" s="17" t="e">
        <f t="shared" si="87"/>
        <v>#N/A</v>
      </c>
    </row>
    <row r="616" spans="1:17" x14ac:dyDescent="0.45">
      <c r="A616" s="49">
        <f t="shared" si="88"/>
        <v>2020</v>
      </c>
      <c r="B616" s="50">
        <f t="shared" si="91"/>
        <v>10</v>
      </c>
      <c r="C616" s="50">
        <f t="shared" si="92"/>
        <v>26</v>
      </c>
      <c r="D616" s="50">
        <f t="shared" si="89"/>
        <v>14</v>
      </c>
      <c r="E616" s="51">
        <f t="shared" si="90"/>
        <v>44130.583333331844</v>
      </c>
      <c r="F616" s="63"/>
      <c r="G616" s="71"/>
      <c r="H616" s="58"/>
      <c r="I616" s="67"/>
      <c r="J616" s="71"/>
      <c r="K616" s="68"/>
      <c r="N616" s="23" t="e">
        <f t="shared" si="84"/>
        <v>#N/A</v>
      </c>
      <c r="O616" s="23" t="e">
        <f t="shared" si="85"/>
        <v>#N/A</v>
      </c>
      <c r="P616" s="17" t="e">
        <f t="shared" si="86"/>
        <v>#N/A</v>
      </c>
      <c r="Q616" s="17" t="e">
        <f t="shared" si="87"/>
        <v>#N/A</v>
      </c>
    </row>
    <row r="617" spans="1:17" x14ac:dyDescent="0.45">
      <c r="A617" s="49">
        <f t="shared" si="88"/>
        <v>2020</v>
      </c>
      <c r="B617" s="50">
        <f t="shared" si="91"/>
        <v>10</v>
      </c>
      <c r="C617" s="50">
        <f t="shared" si="92"/>
        <v>26</v>
      </c>
      <c r="D617" s="50">
        <f t="shared" si="89"/>
        <v>15</v>
      </c>
      <c r="E617" s="51">
        <f t="shared" si="90"/>
        <v>44130.624999998508</v>
      </c>
      <c r="F617" s="63"/>
      <c r="G617" s="71"/>
      <c r="H617" s="58"/>
      <c r="I617" s="67"/>
      <c r="J617" s="71"/>
      <c r="K617" s="68"/>
      <c r="N617" s="23" t="e">
        <f t="shared" si="84"/>
        <v>#N/A</v>
      </c>
      <c r="O617" s="23" t="e">
        <f t="shared" si="85"/>
        <v>#N/A</v>
      </c>
      <c r="P617" s="17" t="e">
        <f t="shared" si="86"/>
        <v>#N/A</v>
      </c>
      <c r="Q617" s="17" t="e">
        <f t="shared" si="87"/>
        <v>#N/A</v>
      </c>
    </row>
    <row r="618" spans="1:17" x14ac:dyDescent="0.45">
      <c r="A618" s="49">
        <f t="shared" si="88"/>
        <v>2020</v>
      </c>
      <c r="B618" s="50">
        <f t="shared" si="91"/>
        <v>10</v>
      </c>
      <c r="C618" s="50">
        <f t="shared" si="92"/>
        <v>26</v>
      </c>
      <c r="D618" s="50">
        <f t="shared" si="89"/>
        <v>16</v>
      </c>
      <c r="E618" s="51">
        <f t="shared" si="90"/>
        <v>44130.666666665173</v>
      </c>
      <c r="F618" s="63"/>
      <c r="G618" s="71"/>
      <c r="H618" s="58"/>
      <c r="I618" s="67"/>
      <c r="J618" s="71"/>
      <c r="K618" s="68"/>
      <c r="N618" s="23" t="e">
        <f t="shared" si="84"/>
        <v>#N/A</v>
      </c>
      <c r="O618" s="23" t="e">
        <f t="shared" si="85"/>
        <v>#N/A</v>
      </c>
      <c r="P618" s="17" t="e">
        <f t="shared" si="86"/>
        <v>#N/A</v>
      </c>
      <c r="Q618" s="17" t="e">
        <f t="shared" si="87"/>
        <v>#N/A</v>
      </c>
    </row>
    <row r="619" spans="1:17" x14ac:dyDescent="0.45">
      <c r="A619" s="49">
        <f t="shared" si="88"/>
        <v>2020</v>
      </c>
      <c r="B619" s="50">
        <f t="shared" si="91"/>
        <v>10</v>
      </c>
      <c r="C619" s="50">
        <f t="shared" si="92"/>
        <v>26</v>
      </c>
      <c r="D619" s="50">
        <f t="shared" si="89"/>
        <v>17</v>
      </c>
      <c r="E619" s="51">
        <f t="shared" si="90"/>
        <v>44130.708333331837</v>
      </c>
      <c r="F619" s="63"/>
      <c r="G619" s="71"/>
      <c r="H619" s="58"/>
      <c r="I619" s="67"/>
      <c r="J619" s="71"/>
      <c r="K619" s="68"/>
      <c r="N619" s="23" t="e">
        <f t="shared" si="84"/>
        <v>#N/A</v>
      </c>
      <c r="O619" s="23" t="e">
        <f t="shared" si="85"/>
        <v>#N/A</v>
      </c>
      <c r="P619" s="17" t="e">
        <f t="shared" si="86"/>
        <v>#N/A</v>
      </c>
      <c r="Q619" s="17" t="e">
        <f t="shared" si="87"/>
        <v>#N/A</v>
      </c>
    </row>
    <row r="620" spans="1:17" x14ac:dyDescent="0.45">
      <c r="A620" s="49">
        <f t="shared" si="88"/>
        <v>2020</v>
      </c>
      <c r="B620" s="50">
        <f t="shared" si="91"/>
        <v>10</v>
      </c>
      <c r="C620" s="50">
        <f t="shared" si="92"/>
        <v>26</v>
      </c>
      <c r="D620" s="50">
        <f t="shared" si="89"/>
        <v>18</v>
      </c>
      <c r="E620" s="51">
        <f t="shared" si="90"/>
        <v>44130.749999998501</v>
      </c>
      <c r="F620" s="63"/>
      <c r="G620" s="71"/>
      <c r="H620" s="58"/>
      <c r="I620" s="67"/>
      <c r="J620" s="71"/>
      <c r="K620" s="68"/>
      <c r="N620" s="23" t="e">
        <f t="shared" si="84"/>
        <v>#N/A</v>
      </c>
      <c r="O620" s="23" t="e">
        <f t="shared" si="85"/>
        <v>#N/A</v>
      </c>
      <c r="P620" s="17" t="e">
        <f t="shared" si="86"/>
        <v>#N/A</v>
      </c>
      <c r="Q620" s="17" t="e">
        <f t="shared" si="87"/>
        <v>#N/A</v>
      </c>
    </row>
    <row r="621" spans="1:17" x14ac:dyDescent="0.45">
      <c r="A621" s="49">
        <f t="shared" si="88"/>
        <v>2020</v>
      </c>
      <c r="B621" s="50">
        <f t="shared" si="91"/>
        <v>10</v>
      </c>
      <c r="C621" s="50">
        <f t="shared" si="92"/>
        <v>26</v>
      </c>
      <c r="D621" s="50">
        <f t="shared" si="89"/>
        <v>19</v>
      </c>
      <c r="E621" s="51">
        <f t="shared" si="90"/>
        <v>44130.791666665165</v>
      </c>
      <c r="F621" s="63"/>
      <c r="G621" s="71"/>
      <c r="H621" s="58"/>
      <c r="I621" s="67"/>
      <c r="J621" s="71"/>
      <c r="K621" s="68"/>
      <c r="N621" s="23" t="e">
        <f t="shared" si="84"/>
        <v>#N/A</v>
      </c>
      <c r="O621" s="23" t="e">
        <f t="shared" si="85"/>
        <v>#N/A</v>
      </c>
      <c r="P621" s="17" t="e">
        <f t="shared" si="86"/>
        <v>#N/A</v>
      </c>
      <c r="Q621" s="17" t="e">
        <f t="shared" si="87"/>
        <v>#N/A</v>
      </c>
    </row>
    <row r="622" spans="1:17" x14ac:dyDescent="0.45">
      <c r="A622" s="49">
        <f t="shared" si="88"/>
        <v>2020</v>
      </c>
      <c r="B622" s="50">
        <f t="shared" si="91"/>
        <v>10</v>
      </c>
      <c r="C622" s="50">
        <f t="shared" si="92"/>
        <v>26</v>
      </c>
      <c r="D622" s="50">
        <f t="shared" si="89"/>
        <v>20</v>
      </c>
      <c r="E622" s="51">
        <f t="shared" si="90"/>
        <v>44130.83333333183</v>
      </c>
      <c r="F622" s="63"/>
      <c r="G622" s="71"/>
      <c r="H622" s="58"/>
      <c r="I622" s="67"/>
      <c r="J622" s="71"/>
      <c r="K622" s="68"/>
      <c r="N622" s="23" t="e">
        <f t="shared" si="84"/>
        <v>#N/A</v>
      </c>
      <c r="O622" s="23" t="e">
        <f t="shared" si="85"/>
        <v>#N/A</v>
      </c>
      <c r="P622" s="17" t="e">
        <f t="shared" si="86"/>
        <v>#N/A</v>
      </c>
      <c r="Q622" s="17" t="e">
        <f t="shared" si="87"/>
        <v>#N/A</v>
      </c>
    </row>
    <row r="623" spans="1:17" x14ac:dyDescent="0.45">
      <c r="A623" s="49">
        <f t="shared" si="88"/>
        <v>2020</v>
      </c>
      <c r="B623" s="50">
        <f t="shared" si="91"/>
        <v>10</v>
      </c>
      <c r="C623" s="50">
        <f t="shared" si="92"/>
        <v>26</v>
      </c>
      <c r="D623" s="50">
        <f t="shared" si="89"/>
        <v>21</v>
      </c>
      <c r="E623" s="51">
        <f t="shared" si="90"/>
        <v>44130.874999998494</v>
      </c>
      <c r="F623" s="63"/>
      <c r="G623" s="71"/>
      <c r="H623" s="58"/>
      <c r="I623" s="67"/>
      <c r="J623" s="71"/>
      <c r="K623" s="68"/>
      <c r="N623" s="23" t="e">
        <f t="shared" si="84"/>
        <v>#N/A</v>
      </c>
      <c r="O623" s="23" t="e">
        <f t="shared" si="85"/>
        <v>#N/A</v>
      </c>
      <c r="P623" s="17" t="e">
        <f t="shared" si="86"/>
        <v>#N/A</v>
      </c>
      <c r="Q623" s="17" t="e">
        <f t="shared" si="87"/>
        <v>#N/A</v>
      </c>
    </row>
    <row r="624" spans="1:17" x14ac:dyDescent="0.45">
      <c r="A624" s="49">
        <f t="shared" si="88"/>
        <v>2020</v>
      </c>
      <c r="B624" s="50">
        <f t="shared" si="91"/>
        <v>10</v>
      </c>
      <c r="C624" s="50">
        <f t="shared" si="92"/>
        <v>26</v>
      </c>
      <c r="D624" s="50">
        <f t="shared" si="89"/>
        <v>22</v>
      </c>
      <c r="E624" s="51">
        <f t="shared" si="90"/>
        <v>44130.916666665158</v>
      </c>
      <c r="F624" s="63"/>
      <c r="G624" s="71"/>
      <c r="H624" s="58"/>
      <c r="I624" s="67"/>
      <c r="J624" s="71"/>
      <c r="K624" s="68"/>
      <c r="N624" s="23" t="e">
        <f t="shared" si="84"/>
        <v>#N/A</v>
      </c>
      <c r="O624" s="23" t="e">
        <f t="shared" si="85"/>
        <v>#N/A</v>
      </c>
      <c r="P624" s="17" t="e">
        <f t="shared" si="86"/>
        <v>#N/A</v>
      </c>
      <c r="Q624" s="17" t="e">
        <f t="shared" si="87"/>
        <v>#N/A</v>
      </c>
    </row>
    <row r="625" spans="1:17" x14ac:dyDescent="0.45">
      <c r="A625" s="49">
        <f t="shared" si="88"/>
        <v>2020</v>
      </c>
      <c r="B625" s="50">
        <f t="shared" si="91"/>
        <v>10</v>
      </c>
      <c r="C625" s="50">
        <f t="shared" si="92"/>
        <v>26</v>
      </c>
      <c r="D625" s="50">
        <f t="shared" si="89"/>
        <v>23</v>
      </c>
      <c r="E625" s="51">
        <f t="shared" si="90"/>
        <v>44130.958333331822</v>
      </c>
      <c r="F625" s="63"/>
      <c r="G625" s="71"/>
      <c r="H625" s="58"/>
      <c r="I625" s="67"/>
      <c r="J625" s="71"/>
      <c r="K625" s="68"/>
      <c r="N625" s="23" t="e">
        <f t="shared" si="84"/>
        <v>#N/A</v>
      </c>
      <c r="O625" s="23" t="e">
        <f t="shared" si="85"/>
        <v>#N/A</v>
      </c>
      <c r="P625" s="17" t="e">
        <f t="shared" si="86"/>
        <v>#N/A</v>
      </c>
      <c r="Q625" s="17" t="e">
        <f t="shared" si="87"/>
        <v>#N/A</v>
      </c>
    </row>
    <row r="626" spans="1:17" x14ac:dyDescent="0.45">
      <c r="A626" s="49">
        <f t="shared" si="88"/>
        <v>2020</v>
      </c>
      <c r="B626" s="50">
        <f t="shared" si="91"/>
        <v>10</v>
      </c>
      <c r="C626" s="50">
        <f t="shared" si="92"/>
        <v>27</v>
      </c>
      <c r="D626" s="50">
        <f t="shared" si="89"/>
        <v>0</v>
      </c>
      <c r="E626" s="51">
        <f t="shared" si="90"/>
        <v>44130.999999998487</v>
      </c>
      <c r="F626" s="63"/>
      <c r="G626" s="71"/>
      <c r="H626" s="58"/>
      <c r="I626" s="67"/>
      <c r="J626" s="71"/>
      <c r="K626" s="68"/>
      <c r="N626" s="23" t="e">
        <f t="shared" si="84"/>
        <v>#N/A</v>
      </c>
      <c r="O626" s="23" t="e">
        <f t="shared" si="85"/>
        <v>#N/A</v>
      </c>
      <c r="P626" s="17" t="e">
        <f t="shared" si="86"/>
        <v>#N/A</v>
      </c>
      <c r="Q626" s="17" t="e">
        <f t="shared" si="87"/>
        <v>#N/A</v>
      </c>
    </row>
    <row r="627" spans="1:17" x14ac:dyDescent="0.45">
      <c r="A627" s="49">
        <f t="shared" si="88"/>
        <v>2020</v>
      </c>
      <c r="B627" s="50">
        <f t="shared" si="91"/>
        <v>10</v>
      </c>
      <c r="C627" s="50">
        <f t="shared" si="92"/>
        <v>27</v>
      </c>
      <c r="D627" s="50">
        <f t="shared" si="89"/>
        <v>1</v>
      </c>
      <c r="E627" s="51">
        <f t="shared" si="90"/>
        <v>44131.041666665151</v>
      </c>
      <c r="F627" s="62"/>
      <c r="G627" s="71"/>
      <c r="H627" s="58"/>
      <c r="I627" s="74"/>
      <c r="J627" s="71"/>
      <c r="K627" s="68"/>
      <c r="N627" s="23" t="e">
        <f t="shared" si="84"/>
        <v>#N/A</v>
      </c>
      <c r="O627" s="23" t="e">
        <f t="shared" si="85"/>
        <v>#N/A</v>
      </c>
      <c r="P627" s="17" t="e">
        <f t="shared" si="86"/>
        <v>#N/A</v>
      </c>
      <c r="Q627" s="17" t="e">
        <f t="shared" si="87"/>
        <v>#N/A</v>
      </c>
    </row>
    <row r="628" spans="1:17" x14ac:dyDescent="0.45">
      <c r="A628" s="49">
        <f t="shared" si="88"/>
        <v>2020</v>
      </c>
      <c r="B628" s="50">
        <f t="shared" si="91"/>
        <v>10</v>
      </c>
      <c r="C628" s="50">
        <f t="shared" si="92"/>
        <v>27</v>
      </c>
      <c r="D628" s="50">
        <f t="shared" si="89"/>
        <v>2</v>
      </c>
      <c r="E628" s="51">
        <f t="shared" si="90"/>
        <v>44131.083333331815</v>
      </c>
      <c r="F628" s="62"/>
      <c r="G628" s="71"/>
      <c r="H628" s="58"/>
      <c r="I628" s="75"/>
      <c r="J628" s="71"/>
      <c r="K628" s="68"/>
      <c r="N628" s="23" t="e">
        <f t="shared" si="84"/>
        <v>#N/A</v>
      </c>
      <c r="O628" s="23" t="e">
        <f t="shared" si="85"/>
        <v>#N/A</v>
      </c>
      <c r="P628" s="17" t="e">
        <f t="shared" si="86"/>
        <v>#N/A</v>
      </c>
      <c r="Q628" s="17" t="e">
        <f t="shared" si="87"/>
        <v>#N/A</v>
      </c>
    </row>
    <row r="629" spans="1:17" x14ac:dyDescent="0.45">
      <c r="A629" s="49">
        <f t="shared" si="88"/>
        <v>2020</v>
      </c>
      <c r="B629" s="50">
        <f t="shared" si="91"/>
        <v>10</v>
      </c>
      <c r="C629" s="50">
        <f t="shared" si="92"/>
        <v>27</v>
      </c>
      <c r="D629" s="50">
        <f t="shared" si="89"/>
        <v>3</v>
      </c>
      <c r="E629" s="51">
        <f t="shared" si="90"/>
        <v>44131.124999998479</v>
      </c>
      <c r="F629" s="62"/>
      <c r="G629" s="71"/>
      <c r="H629" s="58"/>
      <c r="I629" s="75"/>
      <c r="J629" s="71"/>
      <c r="K629" s="68"/>
      <c r="N629" s="23" t="e">
        <f t="shared" si="84"/>
        <v>#N/A</v>
      </c>
      <c r="O629" s="23" t="e">
        <f t="shared" si="85"/>
        <v>#N/A</v>
      </c>
      <c r="P629" s="17" t="e">
        <f t="shared" si="86"/>
        <v>#N/A</v>
      </c>
      <c r="Q629" s="17" t="e">
        <f t="shared" si="87"/>
        <v>#N/A</v>
      </c>
    </row>
    <row r="630" spans="1:17" x14ac:dyDescent="0.45">
      <c r="A630" s="49">
        <f t="shared" si="88"/>
        <v>2020</v>
      </c>
      <c r="B630" s="50">
        <f t="shared" si="91"/>
        <v>10</v>
      </c>
      <c r="C630" s="50">
        <f t="shared" si="92"/>
        <v>27</v>
      </c>
      <c r="D630" s="50">
        <f t="shared" si="89"/>
        <v>4</v>
      </c>
      <c r="E630" s="51">
        <f t="shared" si="90"/>
        <v>44131.166666665144</v>
      </c>
      <c r="F630" s="62"/>
      <c r="G630" s="71"/>
      <c r="H630" s="58"/>
      <c r="I630" s="75"/>
      <c r="J630" s="71"/>
      <c r="K630" s="68"/>
      <c r="N630" s="23" t="e">
        <f t="shared" si="84"/>
        <v>#N/A</v>
      </c>
      <c r="O630" s="23" t="e">
        <f t="shared" si="85"/>
        <v>#N/A</v>
      </c>
      <c r="P630" s="17" t="e">
        <f t="shared" si="86"/>
        <v>#N/A</v>
      </c>
      <c r="Q630" s="17" t="e">
        <f t="shared" si="87"/>
        <v>#N/A</v>
      </c>
    </row>
    <row r="631" spans="1:17" x14ac:dyDescent="0.45">
      <c r="A631" s="49">
        <f t="shared" si="88"/>
        <v>2020</v>
      </c>
      <c r="B631" s="50">
        <f t="shared" si="91"/>
        <v>10</v>
      </c>
      <c r="C631" s="50">
        <f t="shared" si="92"/>
        <v>27</v>
      </c>
      <c r="D631" s="50">
        <f t="shared" si="89"/>
        <v>5</v>
      </c>
      <c r="E631" s="51">
        <f t="shared" si="90"/>
        <v>44131.208333331808</v>
      </c>
      <c r="F631" s="62"/>
      <c r="G631" s="71"/>
      <c r="H631" s="58"/>
      <c r="I631" s="75"/>
      <c r="J631" s="71"/>
      <c r="K631" s="68"/>
      <c r="N631" s="23" t="e">
        <f t="shared" si="84"/>
        <v>#N/A</v>
      </c>
      <c r="O631" s="23" t="e">
        <f t="shared" si="85"/>
        <v>#N/A</v>
      </c>
      <c r="P631" s="17" t="e">
        <f t="shared" si="86"/>
        <v>#N/A</v>
      </c>
      <c r="Q631" s="17" t="e">
        <f t="shared" si="87"/>
        <v>#N/A</v>
      </c>
    </row>
    <row r="632" spans="1:17" x14ac:dyDescent="0.45">
      <c r="A632" s="49">
        <f t="shared" si="88"/>
        <v>2020</v>
      </c>
      <c r="B632" s="50">
        <f t="shared" si="91"/>
        <v>10</v>
      </c>
      <c r="C632" s="50">
        <f t="shared" si="92"/>
        <v>27</v>
      </c>
      <c r="D632" s="50">
        <f t="shared" si="89"/>
        <v>6</v>
      </c>
      <c r="E632" s="51">
        <f t="shared" si="90"/>
        <v>44131.249999998472</v>
      </c>
      <c r="F632" s="62"/>
      <c r="G632" s="71"/>
      <c r="H632" s="58"/>
      <c r="I632" s="75"/>
      <c r="J632" s="71"/>
      <c r="K632" s="68"/>
      <c r="N632" s="23" t="e">
        <f t="shared" si="84"/>
        <v>#N/A</v>
      </c>
      <c r="O632" s="23" t="e">
        <f t="shared" si="85"/>
        <v>#N/A</v>
      </c>
      <c r="P632" s="17" t="e">
        <f t="shared" si="86"/>
        <v>#N/A</v>
      </c>
      <c r="Q632" s="17" t="e">
        <f t="shared" si="87"/>
        <v>#N/A</v>
      </c>
    </row>
    <row r="633" spans="1:17" x14ac:dyDescent="0.45">
      <c r="A633" s="49">
        <f t="shared" si="88"/>
        <v>2020</v>
      </c>
      <c r="B633" s="50">
        <f t="shared" si="91"/>
        <v>10</v>
      </c>
      <c r="C633" s="50">
        <f t="shared" si="92"/>
        <v>27</v>
      </c>
      <c r="D633" s="50">
        <f t="shared" si="89"/>
        <v>7</v>
      </c>
      <c r="E633" s="51">
        <f t="shared" si="90"/>
        <v>44131.291666665136</v>
      </c>
      <c r="F633" s="62"/>
      <c r="G633" s="71"/>
      <c r="H633" s="58"/>
      <c r="I633" s="75"/>
      <c r="J633" s="71"/>
      <c r="K633" s="68"/>
      <c r="N633" s="23" t="e">
        <f t="shared" si="84"/>
        <v>#N/A</v>
      </c>
      <c r="O633" s="23" t="e">
        <f t="shared" si="85"/>
        <v>#N/A</v>
      </c>
      <c r="P633" s="17" t="e">
        <f t="shared" si="86"/>
        <v>#N/A</v>
      </c>
      <c r="Q633" s="17" t="e">
        <f t="shared" si="87"/>
        <v>#N/A</v>
      </c>
    </row>
    <row r="634" spans="1:17" x14ac:dyDescent="0.45">
      <c r="A634" s="49">
        <f t="shared" si="88"/>
        <v>2020</v>
      </c>
      <c r="B634" s="50">
        <f t="shared" si="91"/>
        <v>10</v>
      </c>
      <c r="C634" s="50">
        <f t="shared" si="92"/>
        <v>27</v>
      </c>
      <c r="D634" s="50">
        <f t="shared" si="89"/>
        <v>8</v>
      </c>
      <c r="E634" s="51">
        <f t="shared" si="90"/>
        <v>44131.333333331801</v>
      </c>
      <c r="F634" s="62"/>
      <c r="G634" s="71"/>
      <c r="H634" s="58"/>
      <c r="I634" s="75"/>
      <c r="J634" s="71"/>
      <c r="K634" s="68"/>
      <c r="N634" s="23" t="e">
        <f t="shared" si="84"/>
        <v>#N/A</v>
      </c>
      <c r="O634" s="23" t="e">
        <f t="shared" si="85"/>
        <v>#N/A</v>
      </c>
      <c r="P634" s="17" t="e">
        <f t="shared" si="86"/>
        <v>#N/A</v>
      </c>
      <c r="Q634" s="17" t="e">
        <f t="shared" si="87"/>
        <v>#N/A</v>
      </c>
    </row>
    <row r="635" spans="1:17" x14ac:dyDescent="0.45">
      <c r="A635" s="49">
        <f t="shared" si="88"/>
        <v>2020</v>
      </c>
      <c r="B635" s="50">
        <f t="shared" si="91"/>
        <v>10</v>
      </c>
      <c r="C635" s="50">
        <f t="shared" si="92"/>
        <v>27</v>
      </c>
      <c r="D635" s="50">
        <f t="shared" si="89"/>
        <v>9</v>
      </c>
      <c r="E635" s="51">
        <f t="shared" si="90"/>
        <v>44131.374999998465</v>
      </c>
      <c r="F635" s="62"/>
      <c r="G635" s="71"/>
      <c r="H635" s="58"/>
      <c r="I635" s="75"/>
      <c r="J635" s="71"/>
      <c r="K635" s="68"/>
      <c r="N635" s="23" t="e">
        <f t="shared" si="84"/>
        <v>#N/A</v>
      </c>
      <c r="O635" s="23" t="e">
        <f t="shared" si="85"/>
        <v>#N/A</v>
      </c>
      <c r="P635" s="17" t="e">
        <f t="shared" si="86"/>
        <v>#N/A</v>
      </c>
      <c r="Q635" s="17" t="e">
        <f t="shared" si="87"/>
        <v>#N/A</v>
      </c>
    </row>
    <row r="636" spans="1:17" x14ac:dyDescent="0.45">
      <c r="A636" s="49">
        <f t="shared" si="88"/>
        <v>2020</v>
      </c>
      <c r="B636" s="50">
        <f t="shared" si="91"/>
        <v>10</v>
      </c>
      <c r="C636" s="50">
        <f t="shared" si="92"/>
        <v>27</v>
      </c>
      <c r="D636" s="50">
        <f t="shared" si="89"/>
        <v>10</v>
      </c>
      <c r="E636" s="51">
        <f t="shared" si="90"/>
        <v>44131.416666665129</v>
      </c>
      <c r="F636" s="62"/>
      <c r="G636" s="71"/>
      <c r="H636" s="58"/>
      <c r="I636" s="75"/>
      <c r="J636" s="71"/>
      <c r="K636" s="68"/>
      <c r="N636" s="23" t="e">
        <f t="shared" si="84"/>
        <v>#N/A</v>
      </c>
      <c r="O636" s="23" t="e">
        <f t="shared" si="85"/>
        <v>#N/A</v>
      </c>
      <c r="P636" s="17" t="e">
        <f t="shared" si="86"/>
        <v>#N/A</v>
      </c>
      <c r="Q636" s="17" t="e">
        <f t="shared" si="87"/>
        <v>#N/A</v>
      </c>
    </row>
    <row r="637" spans="1:17" x14ac:dyDescent="0.45">
      <c r="A637" s="49">
        <f t="shared" si="88"/>
        <v>2020</v>
      </c>
      <c r="B637" s="50">
        <f t="shared" si="91"/>
        <v>10</v>
      </c>
      <c r="C637" s="50">
        <f t="shared" si="92"/>
        <v>27</v>
      </c>
      <c r="D637" s="50">
        <f t="shared" si="89"/>
        <v>11</v>
      </c>
      <c r="E637" s="51">
        <f t="shared" si="90"/>
        <v>44131.458333331793</v>
      </c>
      <c r="F637" s="62"/>
      <c r="G637" s="71"/>
      <c r="H637" s="58"/>
      <c r="I637" s="75"/>
      <c r="J637" s="71"/>
      <c r="K637" s="68"/>
      <c r="N637" s="23" t="e">
        <f t="shared" si="84"/>
        <v>#N/A</v>
      </c>
      <c r="O637" s="23" t="e">
        <f t="shared" si="85"/>
        <v>#N/A</v>
      </c>
      <c r="P637" s="17" t="e">
        <f t="shared" si="86"/>
        <v>#N/A</v>
      </c>
      <c r="Q637" s="17" t="e">
        <f t="shared" si="87"/>
        <v>#N/A</v>
      </c>
    </row>
    <row r="638" spans="1:17" x14ac:dyDescent="0.45">
      <c r="A638" s="49">
        <f t="shared" si="88"/>
        <v>2020</v>
      </c>
      <c r="B638" s="50">
        <f t="shared" si="91"/>
        <v>10</v>
      </c>
      <c r="C638" s="50">
        <f t="shared" si="92"/>
        <v>27</v>
      </c>
      <c r="D638" s="50">
        <f t="shared" si="89"/>
        <v>12</v>
      </c>
      <c r="E638" s="51">
        <f t="shared" si="90"/>
        <v>44131.499999998457</v>
      </c>
      <c r="F638" s="62"/>
      <c r="G638" s="71"/>
      <c r="H638" s="58"/>
      <c r="I638" s="75"/>
      <c r="J638" s="71"/>
      <c r="K638" s="68"/>
      <c r="N638" s="23" t="e">
        <f t="shared" si="84"/>
        <v>#N/A</v>
      </c>
      <c r="O638" s="23" t="e">
        <f t="shared" si="85"/>
        <v>#N/A</v>
      </c>
      <c r="P638" s="17" t="e">
        <f t="shared" si="86"/>
        <v>#N/A</v>
      </c>
      <c r="Q638" s="17" t="e">
        <f t="shared" si="87"/>
        <v>#N/A</v>
      </c>
    </row>
    <row r="639" spans="1:17" x14ac:dyDescent="0.45">
      <c r="A639" s="49">
        <f t="shared" si="88"/>
        <v>2020</v>
      </c>
      <c r="B639" s="50">
        <f t="shared" si="91"/>
        <v>10</v>
      </c>
      <c r="C639" s="50">
        <f t="shared" si="92"/>
        <v>27</v>
      </c>
      <c r="D639" s="50">
        <f t="shared" si="89"/>
        <v>13</v>
      </c>
      <c r="E639" s="51">
        <f t="shared" si="90"/>
        <v>44131.541666665122</v>
      </c>
      <c r="F639" s="62"/>
      <c r="G639" s="71"/>
      <c r="H639" s="58"/>
      <c r="I639" s="75"/>
      <c r="J639" s="71"/>
      <c r="K639" s="68"/>
      <c r="N639" s="23" t="e">
        <f t="shared" si="84"/>
        <v>#N/A</v>
      </c>
      <c r="O639" s="23" t="e">
        <f t="shared" si="85"/>
        <v>#N/A</v>
      </c>
      <c r="P639" s="17" t="e">
        <f t="shared" si="86"/>
        <v>#N/A</v>
      </c>
      <c r="Q639" s="17" t="e">
        <f t="shared" si="87"/>
        <v>#N/A</v>
      </c>
    </row>
    <row r="640" spans="1:17" x14ac:dyDescent="0.45">
      <c r="A640" s="49">
        <f t="shared" si="88"/>
        <v>2020</v>
      </c>
      <c r="B640" s="50">
        <f t="shared" si="91"/>
        <v>10</v>
      </c>
      <c r="C640" s="50">
        <f t="shared" si="92"/>
        <v>27</v>
      </c>
      <c r="D640" s="50">
        <f t="shared" si="89"/>
        <v>14</v>
      </c>
      <c r="E640" s="51">
        <f t="shared" si="90"/>
        <v>44131.583333331786</v>
      </c>
      <c r="F640" s="62"/>
      <c r="G640" s="71"/>
      <c r="H640" s="58"/>
      <c r="I640" s="75"/>
      <c r="J640" s="71"/>
      <c r="K640" s="68"/>
      <c r="N640" s="23" t="e">
        <f t="shared" si="84"/>
        <v>#N/A</v>
      </c>
      <c r="O640" s="23" t="e">
        <f t="shared" si="85"/>
        <v>#N/A</v>
      </c>
      <c r="P640" s="17" t="e">
        <f t="shared" si="86"/>
        <v>#N/A</v>
      </c>
      <c r="Q640" s="17" t="e">
        <f t="shared" si="87"/>
        <v>#N/A</v>
      </c>
    </row>
    <row r="641" spans="1:17" x14ac:dyDescent="0.45">
      <c r="A641" s="49">
        <f t="shared" si="88"/>
        <v>2020</v>
      </c>
      <c r="B641" s="50">
        <f t="shared" si="91"/>
        <v>10</v>
      </c>
      <c r="C641" s="50">
        <f t="shared" si="92"/>
        <v>27</v>
      </c>
      <c r="D641" s="50">
        <f t="shared" si="89"/>
        <v>15</v>
      </c>
      <c r="E641" s="51">
        <f t="shared" si="90"/>
        <v>44131.62499999845</v>
      </c>
      <c r="F641" s="62"/>
      <c r="G641" s="71"/>
      <c r="H641" s="58"/>
      <c r="I641" s="75"/>
      <c r="J641" s="71"/>
      <c r="K641" s="68"/>
      <c r="N641" s="23" t="e">
        <f t="shared" si="84"/>
        <v>#N/A</v>
      </c>
      <c r="O641" s="23" t="e">
        <f t="shared" si="85"/>
        <v>#N/A</v>
      </c>
      <c r="P641" s="17" t="e">
        <f t="shared" si="86"/>
        <v>#N/A</v>
      </c>
      <c r="Q641" s="17" t="e">
        <f t="shared" si="87"/>
        <v>#N/A</v>
      </c>
    </row>
    <row r="642" spans="1:17" x14ac:dyDescent="0.45">
      <c r="A642" s="49">
        <f t="shared" si="88"/>
        <v>2020</v>
      </c>
      <c r="B642" s="50">
        <f t="shared" si="91"/>
        <v>10</v>
      </c>
      <c r="C642" s="50">
        <f t="shared" si="92"/>
        <v>27</v>
      </c>
      <c r="D642" s="50">
        <f t="shared" si="89"/>
        <v>16</v>
      </c>
      <c r="E642" s="51">
        <f t="shared" si="90"/>
        <v>44131.666666665114</v>
      </c>
      <c r="F642" s="62"/>
      <c r="G642" s="71"/>
      <c r="H642" s="58"/>
      <c r="I642" s="75"/>
      <c r="J642" s="71"/>
      <c r="K642" s="68"/>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45">
      <c r="A643" s="49">
        <f t="shared" si="88"/>
        <v>2020</v>
      </c>
      <c r="B643" s="50">
        <f t="shared" si="91"/>
        <v>10</v>
      </c>
      <c r="C643" s="50">
        <f t="shared" si="92"/>
        <v>27</v>
      </c>
      <c r="D643" s="50">
        <f t="shared" si="89"/>
        <v>17</v>
      </c>
      <c r="E643" s="51">
        <f t="shared" si="90"/>
        <v>44131.708333331779</v>
      </c>
      <c r="F643" s="62"/>
      <c r="G643" s="71"/>
      <c r="H643" s="58"/>
      <c r="I643" s="75"/>
      <c r="J643" s="71"/>
      <c r="K643" s="68"/>
      <c r="N643" s="23" t="e">
        <f t="shared" si="93"/>
        <v>#N/A</v>
      </c>
      <c r="O643" s="23" t="e">
        <f t="shared" si="94"/>
        <v>#N/A</v>
      </c>
      <c r="P643" s="17" t="e">
        <f t="shared" si="95"/>
        <v>#N/A</v>
      </c>
      <c r="Q643" s="17" t="e">
        <f t="shared" si="96"/>
        <v>#N/A</v>
      </c>
    </row>
    <row r="644" spans="1:17" x14ac:dyDescent="0.45">
      <c r="A644" s="49">
        <f t="shared" ref="A644:A707" si="97">A643</f>
        <v>2020</v>
      </c>
      <c r="B644" s="50">
        <f t="shared" si="91"/>
        <v>10</v>
      </c>
      <c r="C644" s="50">
        <f t="shared" si="92"/>
        <v>27</v>
      </c>
      <c r="D644" s="50">
        <f t="shared" ref="D644:D707" si="98">IF(D643=23,0,D643+1)</f>
        <v>18</v>
      </c>
      <c r="E644" s="51">
        <f t="shared" ref="E644:E707" si="99">E643+0.0416666666666666</f>
        <v>44131.749999998443</v>
      </c>
      <c r="F644" s="62"/>
      <c r="G644" s="71"/>
      <c r="H644" s="58"/>
      <c r="I644" s="75"/>
      <c r="J644" s="71"/>
      <c r="K644" s="68"/>
      <c r="N644" s="23" t="e">
        <f t="shared" si="93"/>
        <v>#N/A</v>
      </c>
      <c r="O644" s="23" t="e">
        <f t="shared" si="94"/>
        <v>#N/A</v>
      </c>
      <c r="P644" s="17" t="e">
        <f t="shared" si="95"/>
        <v>#N/A</v>
      </c>
      <c r="Q644" s="17" t="e">
        <f t="shared" si="96"/>
        <v>#N/A</v>
      </c>
    </row>
    <row r="645" spans="1:17" x14ac:dyDescent="0.45">
      <c r="A645" s="49">
        <f t="shared" si="97"/>
        <v>2020</v>
      </c>
      <c r="B645" s="50">
        <f t="shared" si="91"/>
        <v>10</v>
      </c>
      <c r="C645" s="50">
        <f t="shared" si="92"/>
        <v>27</v>
      </c>
      <c r="D645" s="50">
        <f t="shared" si="98"/>
        <v>19</v>
      </c>
      <c r="E645" s="51">
        <f t="shared" si="99"/>
        <v>44131.791666665107</v>
      </c>
      <c r="F645" s="62"/>
      <c r="G645" s="71"/>
      <c r="H645" s="58"/>
      <c r="I645" s="75"/>
      <c r="J645" s="71"/>
      <c r="K645" s="68"/>
      <c r="N645" s="23" t="e">
        <f t="shared" si="93"/>
        <v>#N/A</v>
      </c>
      <c r="O645" s="23" t="e">
        <f t="shared" si="94"/>
        <v>#N/A</v>
      </c>
      <c r="P645" s="17" t="e">
        <f t="shared" si="95"/>
        <v>#N/A</v>
      </c>
      <c r="Q645" s="17" t="e">
        <f t="shared" si="96"/>
        <v>#N/A</v>
      </c>
    </row>
    <row r="646" spans="1:17" x14ac:dyDescent="0.45">
      <c r="A646" s="49">
        <f t="shared" si="97"/>
        <v>2020</v>
      </c>
      <c r="B646" s="50">
        <f t="shared" si="91"/>
        <v>10</v>
      </c>
      <c r="C646" s="50">
        <f t="shared" si="92"/>
        <v>27</v>
      </c>
      <c r="D646" s="50">
        <f t="shared" si="98"/>
        <v>20</v>
      </c>
      <c r="E646" s="51">
        <f t="shared" si="99"/>
        <v>44131.833333331771</v>
      </c>
      <c r="F646" s="62"/>
      <c r="G646" s="71"/>
      <c r="H646" s="58"/>
      <c r="I646" s="75"/>
      <c r="J646" s="71"/>
      <c r="K646" s="68"/>
      <c r="N646" s="23" t="e">
        <f t="shared" si="93"/>
        <v>#N/A</v>
      </c>
      <c r="O646" s="23" t="e">
        <f t="shared" si="94"/>
        <v>#N/A</v>
      </c>
      <c r="P646" s="17" t="e">
        <f t="shared" si="95"/>
        <v>#N/A</v>
      </c>
      <c r="Q646" s="17" t="e">
        <f t="shared" si="96"/>
        <v>#N/A</v>
      </c>
    </row>
    <row r="647" spans="1:17" x14ac:dyDescent="0.45">
      <c r="A647" s="49">
        <f t="shared" si="97"/>
        <v>2020</v>
      </c>
      <c r="B647" s="50">
        <f t="shared" si="91"/>
        <v>10</v>
      </c>
      <c r="C647" s="50">
        <f t="shared" si="92"/>
        <v>27</v>
      </c>
      <c r="D647" s="50">
        <f t="shared" si="98"/>
        <v>21</v>
      </c>
      <c r="E647" s="51">
        <f t="shared" si="99"/>
        <v>44131.874999998436</v>
      </c>
      <c r="F647" s="62"/>
      <c r="G647" s="71"/>
      <c r="H647" s="58"/>
      <c r="I647" s="75"/>
      <c r="J647" s="71"/>
      <c r="K647" s="68"/>
      <c r="N647" s="23" t="e">
        <f t="shared" si="93"/>
        <v>#N/A</v>
      </c>
      <c r="O647" s="23" t="e">
        <f t="shared" si="94"/>
        <v>#N/A</v>
      </c>
      <c r="P647" s="17" t="e">
        <f t="shared" si="95"/>
        <v>#N/A</v>
      </c>
      <c r="Q647" s="17" t="e">
        <f t="shared" si="96"/>
        <v>#N/A</v>
      </c>
    </row>
    <row r="648" spans="1:17" x14ac:dyDescent="0.45">
      <c r="A648" s="49">
        <f t="shared" si="97"/>
        <v>2020</v>
      </c>
      <c r="B648" s="50">
        <f t="shared" si="91"/>
        <v>10</v>
      </c>
      <c r="C648" s="50">
        <f t="shared" si="92"/>
        <v>27</v>
      </c>
      <c r="D648" s="50">
        <f t="shared" si="98"/>
        <v>22</v>
      </c>
      <c r="E648" s="51">
        <f t="shared" si="99"/>
        <v>44131.9166666651</v>
      </c>
      <c r="F648" s="62"/>
      <c r="G648" s="71"/>
      <c r="H648" s="58"/>
      <c r="I648" s="75"/>
      <c r="J648" s="71"/>
      <c r="K648" s="68"/>
      <c r="N648" s="23" t="e">
        <f t="shared" si="93"/>
        <v>#N/A</v>
      </c>
      <c r="O648" s="23" t="e">
        <f t="shared" si="94"/>
        <v>#N/A</v>
      </c>
      <c r="P648" s="17" t="e">
        <f t="shared" si="95"/>
        <v>#N/A</v>
      </c>
      <c r="Q648" s="17" t="e">
        <f t="shared" si="96"/>
        <v>#N/A</v>
      </c>
    </row>
    <row r="649" spans="1:17" x14ac:dyDescent="0.45">
      <c r="A649" s="49">
        <f t="shared" si="97"/>
        <v>2020</v>
      </c>
      <c r="B649" s="50">
        <f t="shared" si="91"/>
        <v>10</v>
      </c>
      <c r="C649" s="50">
        <f t="shared" si="92"/>
        <v>27</v>
      </c>
      <c r="D649" s="50">
        <f t="shared" si="98"/>
        <v>23</v>
      </c>
      <c r="E649" s="51">
        <f t="shared" si="99"/>
        <v>44131.958333331764</v>
      </c>
      <c r="F649" s="62"/>
      <c r="G649" s="71"/>
      <c r="H649" s="58"/>
      <c r="I649" s="75"/>
      <c r="J649" s="71"/>
      <c r="K649" s="68"/>
      <c r="N649" s="23" t="e">
        <f t="shared" si="93"/>
        <v>#N/A</v>
      </c>
      <c r="O649" s="23" t="e">
        <f t="shared" si="94"/>
        <v>#N/A</v>
      </c>
      <c r="P649" s="17" t="e">
        <f t="shared" si="95"/>
        <v>#N/A</v>
      </c>
      <c r="Q649" s="17" t="e">
        <f t="shared" si="96"/>
        <v>#N/A</v>
      </c>
    </row>
    <row r="650" spans="1:17" x14ac:dyDescent="0.45">
      <c r="A650" s="49">
        <f t="shared" si="97"/>
        <v>2020</v>
      </c>
      <c r="B650" s="50">
        <f t="shared" si="91"/>
        <v>10</v>
      </c>
      <c r="C650" s="50">
        <f t="shared" si="92"/>
        <v>28</v>
      </c>
      <c r="D650" s="50">
        <f t="shared" si="98"/>
        <v>0</v>
      </c>
      <c r="E650" s="51">
        <f t="shared" si="99"/>
        <v>44131.999999998428</v>
      </c>
      <c r="F650" s="62"/>
      <c r="G650" s="71"/>
      <c r="H650" s="58"/>
      <c r="I650" s="75"/>
      <c r="J650" s="71"/>
      <c r="K650" s="68"/>
      <c r="N650" s="23" t="e">
        <f t="shared" si="93"/>
        <v>#N/A</v>
      </c>
      <c r="O650" s="23" t="e">
        <f t="shared" si="94"/>
        <v>#N/A</v>
      </c>
      <c r="P650" s="17" t="e">
        <f t="shared" si="95"/>
        <v>#N/A</v>
      </c>
      <c r="Q650" s="17" t="e">
        <f t="shared" si="96"/>
        <v>#N/A</v>
      </c>
    </row>
    <row r="651" spans="1:17" x14ac:dyDescent="0.45">
      <c r="A651" s="49">
        <f t="shared" si="97"/>
        <v>2020</v>
      </c>
      <c r="B651" s="50">
        <f t="shared" si="91"/>
        <v>10</v>
      </c>
      <c r="C651" s="50">
        <f t="shared" si="92"/>
        <v>28</v>
      </c>
      <c r="D651" s="50">
        <f t="shared" si="98"/>
        <v>1</v>
      </c>
      <c r="E651" s="51">
        <f t="shared" si="99"/>
        <v>44132.041666665093</v>
      </c>
      <c r="F651" s="62"/>
      <c r="G651" s="71"/>
      <c r="H651" s="58"/>
      <c r="I651" s="75"/>
      <c r="J651" s="71"/>
      <c r="K651" s="68"/>
      <c r="N651" s="23" t="e">
        <f t="shared" si="93"/>
        <v>#N/A</v>
      </c>
      <c r="O651" s="23" t="e">
        <f t="shared" si="94"/>
        <v>#N/A</v>
      </c>
      <c r="P651" s="17" t="e">
        <f t="shared" si="95"/>
        <v>#N/A</v>
      </c>
      <c r="Q651" s="17" t="e">
        <f t="shared" si="96"/>
        <v>#N/A</v>
      </c>
    </row>
    <row r="652" spans="1:17" x14ac:dyDescent="0.45">
      <c r="A652" s="49">
        <f t="shared" si="97"/>
        <v>2020</v>
      </c>
      <c r="B652" s="50">
        <f t="shared" si="91"/>
        <v>10</v>
      </c>
      <c r="C652" s="50">
        <f t="shared" si="92"/>
        <v>28</v>
      </c>
      <c r="D652" s="50">
        <f t="shared" si="98"/>
        <v>2</v>
      </c>
      <c r="E652" s="51">
        <f t="shared" si="99"/>
        <v>44132.083333331757</v>
      </c>
      <c r="F652" s="62"/>
      <c r="G652" s="71"/>
      <c r="H652" s="58"/>
      <c r="I652" s="75"/>
      <c r="J652" s="71"/>
      <c r="K652" s="68"/>
      <c r="N652" s="23" t="e">
        <f t="shared" si="93"/>
        <v>#N/A</v>
      </c>
      <c r="O652" s="23" t="e">
        <f t="shared" si="94"/>
        <v>#N/A</v>
      </c>
      <c r="P652" s="17" t="e">
        <f t="shared" si="95"/>
        <v>#N/A</v>
      </c>
      <c r="Q652" s="17" t="e">
        <f t="shared" si="96"/>
        <v>#N/A</v>
      </c>
    </row>
    <row r="653" spans="1:17" x14ac:dyDescent="0.45">
      <c r="A653" s="49">
        <f t="shared" si="97"/>
        <v>2020</v>
      </c>
      <c r="B653" s="50">
        <f t="shared" si="91"/>
        <v>10</v>
      </c>
      <c r="C653" s="50">
        <f t="shared" si="92"/>
        <v>28</v>
      </c>
      <c r="D653" s="50">
        <f t="shared" si="98"/>
        <v>3</v>
      </c>
      <c r="E653" s="51">
        <f t="shared" si="99"/>
        <v>44132.124999998421</v>
      </c>
      <c r="F653" s="62"/>
      <c r="G653" s="71"/>
      <c r="H653" s="58"/>
      <c r="I653" s="75"/>
      <c r="J653" s="71"/>
      <c r="K653" s="68"/>
      <c r="N653" s="23" t="e">
        <f t="shared" si="93"/>
        <v>#N/A</v>
      </c>
      <c r="O653" s="23" t="e">
        <f t="shared" si="94"/>
        <v>#N/A</v>
      </c>
      <c r="P653" s="17" t="e">
        <f t="shared" si="95"/>
        <v>#N/A</v>
      </c>
      <c r="Q653" s="17" t="e">
        <f t="shared" si="96"/>
        <v>#N/A</v>
      </c>
    </row>
    <row r="654" spans="1:17" x14ac:dyDescent="0.45">
      <c r="A654" s="49">
        <f t="shared" si="97"/>
        <v>2020</v>
      </c>
      <c r="B654" s="50">
        <f t="shared" si="91"/>
        <v>10</v>
      </c>
      <c r="C654" s="50">
        <f t="shared" si="92"/>
        <v>28</v>
      </c>
      <c r="D654" s="50">
        <f t="shared" si="98"/>
        <v>4</v>
      </c>
      <c r="E654" s="51">
        <f t="shared" si="99"/>
        <v>44132.166666665085</v>
      </c>
      <c r="F654" s="62"/>
      <c r="G654" s="71"/>
      <c r="H654" s="58"/>
      <c r="I654" s="75"/>
      <c r="J654" s="71"/>
      <c r="K654" s="68"/>
      <c r="N654" s="23" t="e">
        <f t="shared" si="93"/>
        <v>#N/A</v>
      </c>
      <c r="O654" s="23" t="e">
        <f t="shared" si="94"/>
        <v>#N/A</v>
      </c>
      <c r="P654" s="17" t="e">
        <f t="shared" si="95"/>
        <v>#N/A</v>
      </c>
      <c r="Q654" s="17" t="e">
        <f t="shared" si="96"/>
        <v>#N/A</v>
      </c>
    </row>
    <row r="655" spans="1:17" x14ac:dyDescent="0.45">
      <c r="A655" s="49">
        <f t="shared" si="97"/>
        <v>2020</v>
      </c>
      <c r="B655" s="50">
        <f t="shared" si="91"/>
        <v>10</v>
      </c>
      <c r="C655" s="50">
        <f t="shared" si="92"/>
        <v>28</v>
      </c>
      <c r="D655" s="50">
        <f t="shared" si="98"/>
        <v>5</v>
      </c>
      <c r="E655" s="51">
        <f t="shared" si="99"/>
        <v>44132.20833333175</v>
      </c>
      <c r="F655" s="62"/>
      <c r="G655" s="71"/>
      <c r="H655" s="58"/>
      <c r="I655" s="75"/>
      <c r="J655" s="71"/>
      <c r="K655" s="68"/>
      <c r="N655" s="23" t="e">
        <f t="shared" si="93"/>
        <v>#N/A</v>
      </c>
      <c r="O655" s="23" t="e">
        <f t="shared" si="94"/>
        <v>#N/A</v>
      </c>
      <c r="P655" s="17" t="e">
        <f t="shared" si="95"/>
        <v>#N/A</v>
      </c>
      <c r="Q655" s="17" t="e">
        <f t="shared" si="96"/>
        <v>#N/A</v>
      </c>
    </row>
    <row r="656" spans="1:17" x14ac:dyDescent="0.45">
      <c r="A656" s="49">
        <f t="shared" si="97"/>
        <v>2020</v>
      </c>
      <c r="B656" s="50">
        <f t="shared" si="91"/>
        <v>10</v>
      </c>
      <c r="C656" s="50">
        <f t="shared" si="92"/>
        <v>28</v>
      </c>
      <c r="D656" s="50">
        <f t="shared" si="98"/>
        <v>6</v>
      </c>
      <c r="E656" s="51">
        <f t="shared" si="99"/>
        <v>44132.249999998414</v>
      </c>
      <c r="F656" s="62"/>
      <c r="G656" s="71"/>
      <c r="H656" s="58"/>
      <c r="I656" s="75"/>
      <c r="J656" s="71"/>
      <c r="K656" s="68"/>
      <c r="N656" s="23" t="e">
        <f t="shared" si="93"/>
        <v>#N/A</v>
      </c>
      <c r="O656" s="23" t="e">
        <f t="shared" si="94"/>
        <v>#N/A</v>
      </c>
      <c r="P656" s="17" t="e">
        <f t="shared" si="95"/>
        <v>#N/A</v>
      </c>
      <c r="Q656" s="17" t="e">
        <f t="shared" si="96"/>
        <v>#N/A</v>
      </c>
    </row>
    <row r="657" spans="1:17" x14ac:dyDescent="0.45">
      <c r="A657" s="49">
        <f t="shared" si="97"/>
        <v>2020</v>
      </c>
      <c r="B657" s="50">
        <f t="shared" si="91"/>
        <v>10</v>
      </c>
      <c r="C657" s="50">
        <f t="shared" si="92"/>
        <v>28</v>
      </c>
      <c r="D657" s="50">
        <f t="shared" si="98"/>
        <v>7</v>
      </c>
      <c r="E657" s="51">
        <f t="shared" si="99"/>
        <v>44132.291666665078</v>
      </c>
      <c r="F657" s="62"/>
      <c r="G657" s="71"/>
      <c r="H657" s="58"/>
      <c r="I657" s="75"/>
      <c r="J657" s="71"/>
      <c r="K657" s="68"/>
      <c r="N657" s="23" t="e">
        <f t="shared" si="93"/>
        <v>#N/A</v>
      </c>
      <c r="O657" s="23" t="e">
        <f t="shared" si="94"/>
        <v>#N/A</v>
      </c>
      <c r="P657" s="17" t="e">
        <f t="shared" si="95"/>
        <v>#N/A</v>
      </c>
      <c r="Q657" s="17" t="e">
        <f t="shared" si="96"/>
        <v>#N/A</v>
      </c>
    </row>
    <row r="658" spans="1:17" x14ac:dyDescent="0.45">
      <c r="A658" s="49">
        <f t="shared" si="97"/>
        <v>2020</v>
      </c>
      <c r="B658" s="50">
        <f t="shared" si="91"/>
        <v>10</v>
      </c>
      <c r="C658" s="50">
        <f t="shared" si="92"/>
        <v>28</v>
      </c>
      <c r="D658" s="50">
        <f t="shared" si="98"/>
        <v>8</v>
      </c>
      <c r="E658" s="51">
        <f t="shared" si="99"/>
        <v>44132.333333331742</v>
      </c>
      <c r="F658" s="62"/>
      <c r="G658" s="71"/>
      <c r="H658" s="58"/>
      <c r="I658" s="75"/>
      <c r="J658" s="71"/>
      <c r="K658" s="68"/>
      <c r="N658" s="23" t="e">
        <f t="shared" si="93"/>
        <v>#N/A</v>
      </c>
      <c r="O658" s="23" t="e">
        <f t="shared" si="94"/>
        <v>#N/A</v>
      </c>
      <c r="P658" s="17" t="e">
        <f t="shared" si="95"/>
        <v>#N/A</v>
      </c>
      <c r="Q658" s="17" t="e">
        <f t="shared" si="96"/>
        <v>#N/A</v>
      </c>
    </row>
    <row r="659" spans="1:17" x14ac:dyDescent="0.45">
      <c r="A659" s="49">
        <f t="shared" si="97"/>
        <v>2020</v>
      </c>
      <c r="B659" s="50">
        <f t="shared" si="91"/>
        <v>10</v>
      </c>
      <c r="C659" s="50">
        <f t="shared" si="92"/>
        <v>28</v>
      </c>
      <c r="D659" s="50">
        <f t="shared" si="98"/>
        <v>9</v>
      </c>
      <c r="E659" s="51">
        <f t="shared" si="99"/>
        <v>44132.374999998407</v>
      </c>
      <c r="F659" s="62"/>
      <c r="G659" s="71"/>
      <c r="H659" s="58"/>
      <c r="I659" s="75"/>
      <c r="J659" s="71"/>
      <c r="K659" s="68"/>
      <c r="N659" s="23" t="e">
        <f t="shared" si="93"/>
        <v>#N/A</v>
      </c>
      <c r="O659" s="23" t="e">
        <f t="shared" si="94"/>
        <v>#N/A</v>
      </c>
      <c r="P659" s="17" t="e">
        <f t="shared" si="95"/>
        <v>#N/A</v>
      </c>
      <c r="Q659" s="17" t="e">
        <f t="shared" si="96"/>
        <v>#N/A</v>
      </c>
    </row>
    <row r="660" spans="1:17" x14ac:dyDescent="0.45">
      <c r="A660" s="49">
        <f t="shared" si="97"/>
        <v>2020</v>
      </c>
      <c r="B660" s="50">
        <f t="shared" si="91"/>
        <v>10</v>
      </c>
      <c r="C660" s="50">
        <f t="shared" si="92"/>
        <v>28</v>
      </c>
      <c r="D660" s="50">
        <f t="shared" si="98"/>
        <v>10</v>
      </c>
      <c r="E660" s="51">
        <f t="shared" si="99"/>
        <v>44132.416666665071</v>
      </c>
      <c r="F660" s="62"/>
      <c r="G660" s="71"/>
      <c r="H660" s="58"/>
      <c r="I660" s="75"/>
      <c r="J660" s="71"/>
      <c r="K660" s="68"/>
      <c r="N660" s="23" t="e">
        <f t="shared" si="93"/>
        <v>#N/A</v>
      </c>
      <c r="O660" s="23" t="e">
        <f t="shared" si="94"/>
        <v>#N/A</v>
      </c>
      <c r="P660" s="17" t="e">
        <f t="shared" si="95"/>
        <v>#N/A</v>
      </c>
      <c r="Q660" s="17" t="e">
        <f t="shared" si="96"/>
        <v>#N/A</v>
      </c>
    </row>
    <row r="661" spans="1:17" x14ac:dyDescent="0.45">
      <c r="A661" s="49">
        <f t="shared" si="97"/>
        <v>2020</v>
      </c>
      <c r="B661" s="50">
        <f t="shared" si="91"/>
        <v>10</v>
      </c>
      <c r="C661" s="50">
        <f t="shared" si="92"/>
        <v>28</v>
      </c>
      <c r="D661" s="50">
        <f t="shared" si="98"/>
        <v>11</v>
      </c>
      <c r="E661" s="51">
        <f t="shared" si="99"/>
        <v>44132.458333331735</v>
      </c>
      <c r="F661" s="62"/>
      <c r="G661" s="71"/>
      <c r="H661" s="58"/>
      <c r="I661" s="75"/>
      <c r="J661" s="71"/>
      <c r="K661" s="68"/>
      <c r="N661" s="23" t="e">
        <f t="shared" si="93"/>
        <v>#N/A</v>
      </c>
      <c r="O661" s="23" t="e">
        <f t="shared" si="94"/>
        <v>#N/A</v>
      </c>
      <c r="P661" s="17" t="e">
        <f t="shared" si="95"/>
        <v>#N/A</v>
      </c>
      <c r="Q661" s="17" t="e">
        <f t="shared" si="96"/>
        <v>#N/A</v>
      </c>
    </row>
    <row r="662" spans="1:17" x14ac:dyDescent="0.45">
      <c r="A662" s="49">
        <f t="shared" si="97"/>
        <v>2020</v>
      </c>
      <c r="B662" s="50">
        <f t="shared" si="91"/>
        <v>10</v>
      </c>
      <c r="C662" s="50">
        <f t="shared" si="92"/>
        <v>28</v>
      </c>
      <c r="D662" s="50">
        <f t="shared" si="98"/>
        <v>12</v>
      </c>
      <c r="E662" s="51">
        <f t="shared" si="99"/>
        <v>44132.499999998399</v>
      </c>
      <c r="F662" s="62"/>
      <c r="G662" s="71"/>
      <c r="H662" s="58"/>
      <c r="I662" s="75"/>
      <c r="J662" s="71"/>
      <c r="K662" s="68"/>
      <c r="N662" s="23" t="e">
        <f t="shared" si="93"/>
        <v>#N/A</v>
      </c>
      <c r="O662" s="23" t="e">
        <f t="shared" si="94"/>
        <v>#N/A</v>
      </c>
      <c r="P662" s="17" t="e">
        <f t="shared" si="95"/>
        <v>#N/A</v>
      </c>
      <c r="Q662" s="17" t="e">
        <f t="shared" si="96"/>
        <v>#N/A</v>
      </c>
    </row>
    <row r="663" spans="1:17" x14ac:dyDescent="0.45">
      <c r="A663" s="49">
        <f t="shared" si="97"/>
        <v>2020</v>
      </c>
      <c r="B663" s="50">
        <f t="shared" si="91"/>
        <v>10</v>
      </c>
      <c r="C663" s="50">
        <f t="shared" si="92"/>
        <v>28</v>
      </c>
      <c r="D663" s="50">
        <f t="shared" si="98"/>
        <v>13</v>
      </c>
      <c r="E663" s="51">
        <f t="shared" si="99"/>
        <v>44132.541666665064</v>
      </c>
      <c r="F663" s="62"/>
      <c r="G663" s="71"/>
      <c r="H663" s="58"/>
      <c r="I663" s="75"/>
      <c r="J663" s="71"/>
      <c r="K663" s="68"/>
      <c r="N663" s="23" t="e">
        <f t="shared" si="93"/>
        <v>#N/A</v>
      </c>
      <c r="O663" s="23" t="e">
        <f t="shared" si="94"/>
        <v>#N/A</v>
      </c>
      <c r="P663" s="17" t="e">
        <f t="shared" si="95"/>
        <v>#N/A</v>
      </c>
      <c r="Q663" s="17" t="e">
        <f t="shared" si="96"/>
        <v>#N/A</v>
      </c>
    </row>
    <row r="664" spans="1:17" x14ac:dyDescent="0.45">
      <c r="A664" s="49">
        <f t="shared" si="97"/>
        <v>2020</v>
      </c>
      <c r="B664" s="50">
        <f t="shared" si="91"/>
        <v>10</v>
      </c>
      <c r="C664" s="50">
        <f t="shared" si="92"/>
        <v>28</v>
      </c>
      <c r="D664" s="50">
        <f t="shared" si="98"/>
        <v>14</v>
      </c>
      <c r="E664" s="51">
        <f t="shared" si="99"/>
        <v>44132.583333331728</v>
      </c>
      <c r="F664" s="62"/>
      <c r="G664" s="71"/>
      <c r="H664" s="58"/>
      <c r="I664" s="75"/>
      <c r="J664" s="71"/>
      <c r="K664" s="68"/>
      <c r="N664" s="23" t="e">
        <f t="shared" si="93"/>
        <v>#N/A</v>
      </c>
      <c r="O664" s="23" t="e">
        <f t="shared" si="94"/>
        <v>#N/A</v>
      </c>
      <c r="P664" s="17" t="e">
        <f t="shared" si="95"/>
        <v>#N/A</v>
      </c>
      <c r="Q664" s="17" t="e">
        <f t="shared" si="96"/>
        <v>#N/A</v>
      </c>
    </row>
    <row r="665" spans="1:17" x14ac:dyDescent="0.45">
      <c r="A665" s="49">
        <f t="shared" si="97"/>
        <v>2020</v>
      </c>
      <c r="B665" s="50">
        <f t="shared" si="91"/>
        <v>10</v>
      </c>
      <c r="C665" s="50">
        <f t="shared" si="92"/>
        <v>28</v>
      </c>
      <c r="D665" s="50">
        <f t="shared" si="98"/>
        <v>15</v>
      </c>
      <c r="E665" s="51">
        <f t="shared" si="99"/>
        <v>44132.624999998392</v>
      </c>
      <c r="F665" s="62"/>
      <c r="G665" s="71"/>
      <c r="H665" s="58"/>
      <c r="I665" s="75"/>
      <c r="J665" s="71"/>
      <c r="K665" s="68"/>
      <c r="N665" s="23" t="e">
        <f t="shared" si="93"/>
        <v>#N/A</v>
      </c>
      <c r="O665" s="23" t="e">
        <f t="shared" si="94"/>
        <v>#N/A</v>
      </c>
      <c r="P665" s="17" t="e">
        <f t="shared" si="95"/>
        <v>#N/A</v>
      </c>
      <c r="Q665" s="17" t="e">
        <f t="shared" si="96"/>
        <v>#N/A</v>
      </c>
    </row>
    <row r="666" spans="1:17" x14ac:dyDescent="0.45">
      <c r="A666" s="49">
        <f t="shared" si="97"/>
        <v>2020</v>
      </c>
      <c r="B666" s="50">
        <f t="shared" si="91"/>
        <v>10</v>
      </c>
      <c r="C666" s="50">
        <f t="shared" si="92"/>
        <v>28</v>
      </c>
      <c r="D666" s="50">
        <f t="shared" si="98"/>
        <v>16</v>
      </c>
      <c r="E666" s="51">
        <f t="shared" si="99"/>
        <v>44132.666666665056</v>
      </c>
      <c r="F666" s="62"/>
      <c r="G666" s="71"/>
      <c r="H666" s="58"/>
      <c r="I666" s="75"/>
      <c r="J666" s="71"/>
      <c r="K666" s="68"/>
      <c r="N666" s="23" t="e">
        <f t="shared" si="93"/>
        <v>#N/A</v>
      </c>
      <c r="O666" s="23" t="e">
        <f t="shared" si="94"/>
        <v>#N/A</v>
      </c>
      <c r="P666" s="17" t="e">
        <f t="shared" si="95"/>
        <v>#N/A</v>
      </c>
      <c r="Q666" s="17" t="e">
        <f t="shared" si="96"/>
        <v>#N/A</v>
      </c>
    </row>
    <row r="667" spans="1:17" x14ac:dyDescent="0.45">
      <c r="A667" s="49">
        <f t="shared" si="97"/>
        <v>2020</v>
      </c>
      <c r="B667" s="50">
        <f t="shared" ref="B667:B730" si="100">B666</f>
        <v>10</v>
      </c>
      <c r="C667" s="50">
        <f t="shared" ref="C667:C730" si="101">C643+1</f>
        <v>28</v>
      </c>
      <c r="D667" s="50">
        <f t="shared" si="98"/>
        <v>17</v>
      </c>
      <c r="E667" s="51">
        <f t="shared" si="99"/>
        <v>44132.70833333172</v>
      </c>
      <c r="F667" s="62"/>
      <c r="G667" s="71"/>
      <c r="H667" s="58"/>
      <c r="I667" s="75"/>
      <c r="J667" s="71"/>
      <c r="K667" s="68"/>
      <c r="N667" s="23" t="e">
        <f t="shared" si="93"/>
        <v>#N/A</v>
      </c>
      <c r="O667" s="23" t="e">
        <f t="shared" si="94"/>
        <v>#N/A</v>
      </c>
      <c r="P667" s="17" t="e">
        <f t="shared" si="95"/>
        <v>#N/A</v>
      </c>
      <c r="Q667" s="17" t="e">
        <f t="shared" si="96"/>
        <v>#N/A</v>
      </c>
    </row>
    <row r="668" spans="1:17" x14ac:dyDescent="0.45">
      <c r="A668" s="49">
        <f t="shared" si="97"/>
        <v>2020</v>
      </c>
      <c r="B668" s="50">
        <f t="shared" si="100"/>
        <v>10</v>
      </c>
      <c r="C668" s="50">
        <f t="shared" si="101"/>
        <v>28</v>
      </c>
      <c r="D668" s="50">
        <f t="shared" si="98"/>
        <v>18</v>
      </c>
      <c r="E668" s="51">
        <f t="shared" si="99"/>
        <v>44132.749999998385</v>
      </c>
      <c r="F668" s="62"/>
      <c r="G668" s="71"/>
      <c r="H668" s="58"/>
      <c r="I668" s="75"/>
      <c r="J668" s="71"/>
      <c r="K668" s="68"/>
      <c r="N668" s="23" t="e">
        <f t="shared" si="93"/>
        <v>#N/A</v>
      </c>
      <c r="O668" s="23" t="e">
        <f t="shared" si="94"/>
        <v>#N/A</v>
      </c>
      <c r="P668" s="17" t="e">
        <f t="shared" si="95"/>
        <v>#N/A</v>
      </c>
      <c r="Q668" s="17" t="e">
        <f t="shared" si="96"/>
        <v>#N/A</v>
      </c>
    </row>
    <row r="669" spans="1:17" x14ac:dyDescent="0.45">
      <c r="A669" s="49">
        <f t="shared" si="97"/>
        <v>2020</v>
      </c>
      <c r="B669" s="50">
        <f t="shared" si="100"/>
        <v>10</v>
      </c>
      <c r="C669" s="50">
        <f t="shared" si="101"/>
        <v>28</v>
      </c>
      <c r="D669" s="50">
        <f t="shared" si="98"/>
        <v>19</v>
      </c>
      <c r="E669" s="51">
        <f t="shared" si="99"/>
        <v>44132.791666665049</v>
      </c>
      <c r="F669" s="62"/>
      <c r="G669" s="71"/>
      <c r="H669" s="58"/>
      <c r="I669" s="75"/>
      <c r="J669" s="71"/>
      <c r="K669" s="68"/>
      <c r="N669" s="23" t="e">
        <f t="shared" si="93"/>
        <v>#N/A</v>
      </c>
      <c r="O669" s="23" t="e">
        <f t="shared" si="94"/>
        <v>#N/A</v>
      </c>
      <c r="P669" s="17" t="e">
        <f t="shared" si="95"/>
        <v>#N/A</v>
      </c>
      <c r="Q669" s="17" t="e">
        <f t="shared" si="96"/>
        <v>#N/A</v>
      </c>
    </row>
    <row r="670" spans="1:17" x14ac:dyDescent="0.45">
      <c r="A670" s="49">
        <f t="shared" si="97"/>
        <v>2020</v>
      </c>
      <c r="B670" s="50">
        <f t="shared" si="100"/>
        <v>10</v>
      </c>
      <c r="C670" s="50">
        <f t="shared" si="101"/>
        <v>28</v>
      </c>
      <c r="D670" s="50">
        <f t="shared" si="98"/>
        <v>20</v>
      </c>
      <c r="E670" s="51">
        <f t="shared" si="99"/>
        <v>44132.833333331713</v>
      </c>
      <c r="F670" s="62"/>
      <c r="G670" s="71"/>
      <c r="H670" s="58"/>
      <c r="I670" s="75"/>
      <c r="J670" s="71"/>
      <c r="K670" s="68"/>
      <c r="N670" s="23" t="e">
        <f t="shared" si="93"/>
        <v>#N/A</v>
      </c>
      <c r="O670" s="23" t="e">
        <f t="shared" si="94"/>
        <v>#N/A</v>
      </c>
      <c r="P670" s="17" t="e">
        <f t="shared" si="95"/>
        <v>#N/A</v>
      </c>
      <c r="Q670" s="17" t="e">
        <f t="shared" si="96"/>
        <v>#N/A</v>
      </c>
    </row>
    <row r="671" spans="1:17" x14ac:dyDescent="0.45">
      <c r="A671" s="49">
        <f t="shared" si="97"/>
        <v>2020</v>
      </c>
      <c r="B671" s="50">
        <f t="shared" si="100"/>
        <v>10</v>
      </c>
      <c r="C671" s="50">
        <f t="shared" si="101"/>
        <v>28</v>
      </c>
      <c r="D671" s="50">
        <f t="shared" si="98"/>
        <v>21</v>
      </c>
      <c r="E671" s="51">
        <f t="shared" si="99"/>
        <v>44132.874999998377</v>
      </c>
      <c r="F671" s="62"/>
      <c r="G671" s="71"/>
      <c r="H671" s="58"/>
      <c r="I671" s="75"/>
      <c r="J671" s="71"/>
      <c r="K671" s="68"/>
      <c r="N671" s="23" t="e">
        <f t="shared" si="93"/>
        <v>#N/A</v>
      </c>
      <c r="O671" s="23" t="e">
        <f t="shared" si="94"/>
        <v>#N/A</v>
      </c>
      <c r="P671" s="17" t="e">
        <f t="shared" si="95"/>
        <v>#N/A</v>
      </c>
      <c r="Q671" s="17" t="e">
        <f t="shared" si="96"/>
        <v>#N/A</v>
      </c>
    </row>
    <row r="672" spans="1:17" x14ac:dyDescent="0.45">
      <c r="A672" s="49">
        <f t="shared" si="97"/>
        <v>2020</v>
      </c>
      <c r="B672" s="50">
        <f t="shared" si="100"/>
        <v>10</v>
      </c>
      <c r="C672" s="50">
        <f t="shared" si="101"/>
        <v>28</v>
      </c>
      <c r="D672" s="50">
        <f t="shared" si="98"/>
        <v>22</v>
      </c>
      <c r="E672" s="51">
        <f t="shared" si="99"/>
        <v>44132.916666665042</v>
      </c>
      <c r="F672" s="62"/>
      <c r="G672" s="71"/>
      <c r="H672" s="58"/>
      <c r="I672" s="75"/>
      <c r="J672" s="71"/>
      <c r="K672" s="68"/>
      <c r="N672" s="23" t="e">
        <f t="shared" si="93"/>
        <v>#N/A</v>
      </c>
      <c r="O672" s="23" t="e">
        <f t="shared" si="94"/>
        <v>#N/A</v>
      </c>
      <c r="P672" s="17" t="e">
        <f t="shared" si="95"/>
        <v>#N/A</v>
      </c>
      <c r="Q672" s="17" t="e">
        <f t="shared" si="96"/>
        <v>#N/A</v>
      </c>
    </row>
    <row r="673" spans="1:17" x14ac:dyDescent="0.45">
      <c r="A673" s="49">
        <f t="shared" si="97"/>
        <v>2020</v>
      </c>
      <c r="B673" s="50">
        <f t="shared" si="100"/>
        <v>10</v>
      </c>
      <c r="C673" s="50">
        <f t="shared" si="101"/>
        <v>28</v>
      </c>
      <c r="D673" s="50">
        <f t="shared" si="98"/>
        <v>23</v>
      </c>
      <c r="E673" s="51">
        <f t="shared" si="99"/>
        <v>44132.958333331706</v>
      </c>
      <c r="F673" s="62"/>
      <c r="G673" s="71"/>
      <c r="H673" s="58"/>
      <c r="I673" s="75"/>
      <c r="J673" s="71"/>
      <c r="K673" s="68"/>
      <c r="N673" s="23" t="e">
        <f t="shared" si="93"/>
        <v>#N/A</v>
      </c>
      <c r="O673" s="23" t="e">
        <f t="shared" si="94"/>
        <v>#N/A</v>
      </c>
      <c r="P673" s="17" t="e">
        <f t="shared" si="95"/>
        <v>#N/A</v>
      </c>
      <c r="Q673" s="17" t="e">
        <f t="shared" si="96"/>
        <v>#N/A</v>
      </c>
    </row>
    <row r="674" spans="1:17" x14ac:dyDescent="0.45">
      <c r="A674" s="49">
        <f t="shared" si="97"/>
        <v>2020</v>
      </c>
      <c r="B674" s="50">
        <f t="shared" si="100"/>
        <v>10</v>
      </c>
      <c r="C674" s="50">
        <f t="shared" si="101"/>
        <v>29</v>
      </c>
      <c r="D674" s="50">
        <f t="shared" si="98"/>
        <v>0</v>
      </c>
      <c r="E674" s="51">
        <f t="shared" si="99"/>
        <v>44132.99999999837</v>
      </c>
      <c r="F674" s="62"/>
      <c r="G674" s="71"/>
      <c r="H674" s="58"/>
      <c r="I674" s="75"/>
      <c r="J674" s="71"/>
      <c r="K674" s="68"/>
      <c r="N674" s="23" t="e">
        <f t="shared" si="93"/>
        <v>#N/A</v>
      </c>
      <c r="O674" s="23" t="e">
        <f t="shared" si="94"/>
        <v>#N/A</v>
      </c>
      <c r="P674" s="17" t="e">
        <f t="shared" si="95"/>
        <v>#N/A</v>
      </c>
      <c r="Q674" s="17" t="e">
        <f t="shared" si="96"/>
        <v>#N/A</v>
      </c>
    </row>
    <row r="675" spans="1:17" x14ac:dyDescent="0.45">
      <c r="A675" s="49">
        <f t="shared" si="97"/>
        <v>2020</v>
      </c>
      <c r="B675" s="50">
        <f t="shared" si="100"/>
        <v>10</v>
      </c>
      <c r="C675" s="50">
        <f t="shared" si="101"/>
        <v>29</v>
      </c>
      <c r="D675" s="50">
        <f t="shared" si="98"/>
        <v>1</v>
      </c>
      <c r="E675" s="51">
        <f t="shared" si="99"/>
        <v>44133.041666665034</v>
      </c>
      <c r="F675" s="62"/>
      <c r="G675" s="71"/>
      <c r="H675" s="58"/>
      <c r="I675" s="75"/>
      <c r="J675" s="71"/>
      <c r="K675" s="68"/>
      <c r="N675" s="23" t="e">
        <f t="shared" si="93"/>
        <v>#N/A</v>
      </c>
      <c r="O675" s="23" t="e">
        <f t="shared" si="94"/>
        <v>#N/A</v>
      </c>
      <c r="P675" s="17" t="e">
        <f t="shared" si="95"/>
        <v>#N/A</v>
      </c>
      <c r="Q675" s="17" t="e">
        <f t="shared" si="96"/>
        <v>#N/A</v>
      </c>
    </row>
    <row r="676" spans="1:17" x14ac:dyDescent="0.45">
      <c r="A676" s="49">
        <f t="shared" si="97"/>
        <v>2020</v>
      </c>
      <c r="B676" s="50">
        <f t="shared" si="100"/>
        <v>10</v>
      </c>
      <c r="C676" s="50">
        <f t="shared" si="101"/>
        <v>29</v>
      </c>
      <c r="D676" s="50">
        <f t="shared" si="98"/>
        <v>2</v>
      </c>
      <c r="E676" s="51">
        <f t="shared" si="99"/>
        <v>44133.083333331699</v>
      </c>
      <c r="F676" s="62"/>
      <c r="G676" s="71"/>
      <c r="H676" s="58"/>
      <c r="I676" s="75"/>
      <c r="J676" s="71"/>
      <c r="K676" s="68"/>
      <c r="N676" s="23" t="e">
        <f t="shared" si="93"/>
        <v>#N/A</v>
      </c>
      <c r="O676" s="23" t="e">
        <f t="shared" si="94"/>
        <v>#N/A</v>
      </c>
      <c r="P676" s="17" t="e">
        <f t="shared" si="95"/>
        <v>#N/A</v>
      </c>
      <c r="Q676" s="17" t="e">
        <f t="shared" si="96"/>
        <v>#N/A</v>
      </c>
    </row>
    <row r="677" spans="1:17" x14ac:dyDescent="0.45">
      <c r="A677" s="49">
        <f t="shared" si="97"/>
        <v>2020</v>
      </c>
      <c r="B677" s="50">
        <f t="shared" si="100"/>
        <v>10</v>
      </c>
      <c r="C677" s="50">
        <f t="shared" si="101"/>
        <v>29</v>
      </c>
      <c r="D677" s="50">
        <f t="shared" si="98"/>
        <v>3</v>
      </c>
      <c r="E677" s="51">
        <f t="shared" si="99"/>
        <v>44133.124999998363</v>
      </c>
      <c r="F677" s="62"/>
      <c r="G677" s="71"/>
      <c r="H677" s="58"/>
      <c r="I677" s="75"/>
      <c r="J677" s="71"/>
      <c r="K677" s="68"/>
      <c r="N677" s="23" t="e">
        <f t="shared" si="93"/>
        <v>#N/A</v>
      </c>
      <c r="O677" s="23" t="e">
        <f t="shared" si="94"/>
        <v>#N/A</v>
      </c>
      <c r="P677" s="17" t="e">
        <f t="shared" si="95"/>
        <v>#N/A</v>
      </c>
      <c r="Q677" s="17" t="e">
        <f t="shared" si="96"/>
        <v>#N/A</v>
      </c>
    </row>
    <row r="678" spans="1:17" x14ac:dyDescent="0.45">
      <c r="A678" s="49">
        <f t="shared" si="97"/>
        <v>2020</v>
      </c>
      <c r="B678" s="50">
        <f t="shared" si="100"/>
        <v>10</v>
      </c>
      <c r="C678" s="50">
        <f t="shared" si="101"/>
        <v>29</v>
      </c>
      <c r="D678" s="50">
        <f t="shared" si="98"/>
        <v>4</v>
      </c>
      <c r="E678" s="51">
        <f t="shared" si="99"/>
        <v>44133.166666665027</v>
      </c>
      <c r="F678" s="62"/>
      <c r="G678" s="71"/>
      <c r="H678" s="58"/>
      <c r="I678" s="75"/>
      <c r="J678" s="71"/>
      <c r="K678" s="68"/>
      <c r="N678" s="23" t="e">
        <f t="shared" si="93"/>
        <v>#N/A</v>
      </c>
      <c r="O678" s="23" t="e">
        <f t="shared" si="94"/>
        <v>#N/A</v>
      </c>
      <c r="P678" s="17" t="e">
        <f t="shared" si="95"/>
        <v>#N/A</v>
      </c>
      <c r="Q678" s="17" t="e">
        <f t="shared" si="96"/>
        <v>#N/A</v>
      </c>
    </row>
    <row r="679" spans="1:17" x14ac:dyDescent="0.45">
      <c r="A679" s="49">
        <f t="shared" si="97"/>
        <v>2020</v>
      </c>
      <c r="B679" s="50">
        <f t="shared" si="100"/>
        <v>10</v>
      </c>
      <c r="C679" s="50">
        <f t="shared" si="101"/>
        <v>29</v>
      </c>
      <c r="D679" s="50">
        <f t="shared" si="98"/>
        <v>5</v>
      </c>
      <c r="E679" s="51">
        <f t="shared" si="99"/>
        <v>44133.208333331691</v>
      </c>
      <c r="F679" s="62"/>
      <c r="G679" s="71"/>
      <c r="H679" s="58"/>
      <c r="I679" s="75"/>
      <c r="J679" s="71"/>
      <c r="K679" s="68"/>
      <c r="N679" s="23" t="e">
        <f t="shared" si="93"/>
        <v>#N/A</v>
      </c>
      <c r="O679" s="23" t="e">
        <f t="shared" si="94"/>
        <v>#N/A</v>
      </c>
      <c r="P679" s="17" t="e">
        <f t="shared" si="95"/>
        <v>#N/A</v>
      </c>
      <c r="Q679" s="17" t="e">
        <f t="shared" si="96"/>
        <v>#N/A</v>
      </c>
    </row>
    <row r="680" spans="1:17" x14ac:dyDescent="0.45">
      <c r="A680" s="49">
        <f t="shared" si="97"/>
        <v>2020</v>
      </c>
      <c r="B680" s="50">
        <f t="shared" si="100"/>
        <v>10</v>
      </c>
      <c r="C680" s="50">
        <f t="shared" si="101"/>
        <v>29</v>
      </c>
      <c r="D680" s="50">
        <f t="shared" si="98"/>
        <v>6</v>
      </c>
      <c r="E680" s="51">
        <f t="shared" si="99"/>
        <v>44133.249999998356</v>
      </c>
      <c r="F680" s="62"/>
      <c r="G680" s="71"/>
      <c r="H680" s="58"/>
      <c r="I680" s="75"/>
      <c r="J680" s="71"/>
      <c r="K680" s="68"/>
      <c r="N680" s="23" t="e">
        <f t="shared" si="93"/>
        <v>#N/A</v>
      </c>
      <c r="O680" s="23" t="e">
        <f t="shared" si="94"/>
        <v>#N/A</v>
      </c>
      <c r="P680" s="17" t="e">
        <f t="shared" si="95"/>
        <v>#N/A</v>
      </c>
      <c r="Q680" s="17" t="e">
        <f t="shared" si="96"/>
        <v>#N/A</v>
      </c>
    </row>
    <row r="681" spans="1:17" x14ac:dyDescent="0.45">
      <c r="A681" s="49">
        <f t="shared" si="97"/>
        <v>2020</v>
      </c>
      <c r="B681" s="50">
        <f t="shared" si="100"/>
        <v>10</v>
      </c>
      <c r="C681" s="50">
        <f t="shared" si="101"/>
        <v>29</v>
      </c>
      <c r="D681" s="50">
        <f t="shared" si="98"/>
        <v>7</v>
      </c>
      <c r="E681" s="51">
        <f t="shared" si="99"/>
        <v>44133.29166666502</v>
      </c>
      <c r="F681" s="62"/>
      <c r="G681" s="71"/>
      <c r="H681" s="58"/>
      <c r="I681" s="75"/>
      <c r="J681" s="71"/>
      <c r="K681" s="68"/>
      <c r="N681" s="23" t="e">
        <f t="shared" si="93"/>
        <v>#N/A</v>
      </c>
      <c r="O681" s="23" t="e">
        <f t="shared" si="94"/>
        <v>#N/A</v>
      </c>
      <c r="P681" s="17" t="e">
        <f t="shared" si="95"/>
        <v>#N/A</v>
      </c>
      <c r="Q681" s="17" t="e">
        <f t="shared" si="96"/>
        <v>#N/A</v>
      </c>
    </row>
    <row r="682" spans="1:17" x14ac:dyDescent="0.45">
      <c r="A682" s="49">
        <f t="shared" si="97"/>
        <v>2020</v>
      </c>
      <c r="B682" s="50">
        <f t="shared" si="100"/>
        <v>10</v>
      </c>
      <c r="C682" s="50">
        <f t="shared" si="101"/>
        <v>29</v>
      </c>
      <c r="D682" s="50">
        <f t="shared" si="98"/>
        <v>8</v>
      </c>
      <c r="E682" s="51">
        <f t="shared" si="99"/>
        <v>44133.333333331684</v>
      </c>
      <c r="F682" s="62"/>
      <c r="G682" s="71"/>
      <c r="H682" s="58"/>
      <c r="I682" s="75"/>
      <c r="J682" s="71"/>
      <c r="K682" s="68"/>
      <c r="N682" s="23" t="e">
        <f t="shared" si="93"/>
        <v>#N/A</v>
      </c>
      <c r="O682" s="23" t="e">
        <f t="shared" si="94"/>
        <v>#N/A</v>
      </c>
      <c r="P682" s="17" t="e">
        <f t="shared" si="95"/>
        <v>#N/A</v>
      </c>
      <c r="Q682" s="17" t="e">
        <f t="shared" si="96"/>
        <v>#N/A</v>
      </c>
    </row>
    <row r="683" spans="1:17" x14ac:dyDescent="0.45">
      <c r="A683" s="49">
        <f t="shared" si="97"/>
        <v>2020</v>
      </c>
      <c r="B683" s="50">
        <f t="shared" si="100"/>
        <v>10</v>
      </c>
      <c r="C683" s="50">
        <f t="shared" si="101"/>
        <v>29</v>
      </c>
      <c r="D683" s="50">
        <f t="shared" si="98"/>
        <v>9</v>
      </c>
      <c r="E683" s="51">
        <f t="shared" si="99"/>
        <v>44133.374999998348</v>
      </c>
      <c r="F683" s="62"/>
      <c r="G683" s="71"/>
      <c r="H683" s="58"/>
      <c r="I683" s="75"/>
      <c r="J683" s="71"/>
      <c r="K683" s="68"/>
      <c r="N683" s="23" t="e">
        <f t="shared" si="93"/>
        <v>#N/A</v>
      </c>
      <c r="O683" s="23" t="e">
        <f t="shared" si="94"/>
        <v>#N/A</v>
      </c>
      <c r="P683" s="17" t="e">
        <f t="shared" si="95"/>
        <v>#N/A</v>
      </c>
      <c r="Q683" s="17" t="e">
        <f t="shared" si="96"/>
        <v>#N/A</v>
      </c>
    </row>
    <row r="684" spans="1:17" x14ac:dyDescent="0.45">
      <c r="A684" s="49">
        <f t="shared" si="97"/>
        <v>2020</v>
      </c>
      <c r="B684" s="50">
        <f t="shared" si="100"/>
        <v>10</v>
      </c>
      <c r="C684" s="50">
        <f t="shared" si="101"/>
        <v>29</v>
      </c>
      <c r="D684" s="50">
        <f t="shared" si="98"/>
        <v>10</v>
      </c>
      <c r="E684" s="51">
        <f t="shared" si="99"/>
        <v>44133.416666665013</v>
      </c>
      <c r="F684" s="62"/>
      <c r="G684" s="71"/>
      <c r="H684" s="58"/>
      <c r="I684" s="75"/>
      <c r="J684" s="71"/>
      <c r="K684" s="68"/>
      <c r="N684" s="23" t="e">
        <f t="shared" si="93"/>
        <v>#N/A</v>
      </c>
      <c r="O684" s="23" t="e">
        <f t="shared" si="94"/>
        <v>#N/A</v>
      </c>
      <c r="P684" s="17" t="e">
        <f t="shared" si="95"/>
        <v>#N/A</v>
      </c>
      <c r="Q684" s="17" t="e">
        <f t="shared" si="96"/>
        <v>#N/A</v>
      </c>
    </row>
    <row r="685" spans="1:17" x14ac:dyDescent="0.45">
      <c r="A685" s="49">
        <f t="shared" si="97"/>
        <v>2020</v>
      </c>
      <c r="B685" s="50">
        <f t="shared" si="100"/>
        <v>10</v>
      </c>
      <c r="C685" s="50">
        <f t="shared" si="101"/>
        <v>29</v>
      </c>
      <c r="D685" s="50">
        <f t="shared" si="98"/>
        <v>11</v>
      </c>
      <c r="E685" s="51">
        <f t="shared" si="99"/>
        <v>44133.458333331677</v>
      </c>
      <c r="F685" s="62"/>
      <c r="G685" s="71"/>
      <c r="H685" s="58"/>
      <c r="I685" s="75"/>
      <c r="J685" s="71"/>
      <c r="K685" s="68"/>
      <c r="N685" s="23" t="e">
        <f t="shared" si="93"/>
        <v>#N/A</v>
      </c>
      <c r="O685" s="23" t="e">
        <f t="shared" si="94"/>
        <v>#N/A</v>
      </c>
      <c r="P685" s="17" t="e">
        <f t="shared" si="95"/>
        <v>#N/A</v>
      </c>
      <c r="Q685" s="17" t="e">
        <f t="shared" si="96"/>
        <v>#N/A</v>
      </c>
    </row>
    <row r="686" spans="1:17" x14ac:dyDescent="0.45">
      <c r="A686" s="49">
        <f t="shared" si="97"/>
        <v>2020</v>
      </c>
      <c r="B686" s="50">
        <f t="shared" si="100"/>
        <v>10</v>
      </c>
      <c r="C686" s="50">
        <f t="shared" si="101"/>
        <v>29</v>
      </c>
      <c r="D686" s="50">
        <f t="shared" si="98"/>
        <v>12</v>
      </c>
      <c r="E686" s="51">
        <f t="shared" si="99"/>
        <v>44133.499999998341</v>
      </c>
      <c r="F686" s="62"/>
      <c r="G686" s="71"/>
      <c r="H686" s="58"/>
      <c r="I686" s="75"/>
      <c r="J686" s="71"/>
      <c r="K686" s="68"/>
      <c r="N686" s="23" t="e">
        <f t="shared" si="93"/>
        <v>#N/A</v>
      </c>
      <c r="O686" s="23" t="e">
        <f t="shared" si="94"/>
        <v>#N/A</v>
      </c>
      <c r="P686" s="17" t="e">
        <f t="shared" si="95"/>
        <v>#N/A</v>
      </c>
      <c r="Q686" s="17" t="e">
        <f t="shared" si="96"/>
        <v>#N/A</v>
      </c>
    </row>
    <row r="687" spans="1:17" x14ac:dyDescent="0.45">
      <c r="A687" s="49">
        <f t="shared" si="97"/>
        <v>2020</v>
      </c>
      <c r="B687" s="50">
        <f t="shared" si="100"/>
        <v>10</v>
      </c>
      <c r="C687" s="50">
        <f t="shared" si="101"/>
        <v>29</v>
      </c>
      <c r="D687" s="50">
        <f t="shared" si="98"/>
        <v>13</v>
      </c>
      <c r="E687" s="51">
        <f t="shared" si="99"/>
        <v>44133.541666665005</v>
      </c>
      <c r="F687" s="62"/>
      <c r="G687" s="71"/>
      <c r="H687" s="58"/>
      <c r="I687" s="75"/>
      <c r="J687" s="71"/>
      <c r="K687" s="68"/>
      <c r="N687" s="23" t="e">
        <f t="shared" si="93"/>
        <v>#N/A</v>
      </c>
      <c r="O687" s="23" t="e">
        <f t="shared" si="94"/>
        <v>#N/A</v>
      </c>
      <c r="P687" s="17" t="e">
        <f t="shared" si="95"/>
        <v>#N/A</v>
      </c>
      <c r="Q687" s="17" t="e">
        <f t="shared" si="96"/>
        <v>#N/A</v>
      </c>
    </row>
    <row r="688" spans="1:17" x14ac:dyDescent="0.45">
      <c r="A688" s="49">
        <f t="shared" si="97"/>
        <v>2020</v>
      </c>
      <c r="B688" s="50">
        <f t="shared" si="100"/>
        <v>10</v>
      </c>
      <c r="C688" s="50">
        <f t="shared" si="101"/>
        <v>29</v>
      </c>
      <c r="D688" s="50">
        <f t="shared" si="98"/>
        <v>14</v>
      </c>
      <c r="E688" s="51">
        <f t="shared" si="99"/>
        <v>44133.58333333167</v>
      </c>
      <c r="F688" s="62"/>
      <c r="G688" s="71"/>
      <c r="H688" s="58"/>
      <c r="I688" s="75"/>
      <c r="J688" s="71"/>
      <c r="K688" s="68"/>
      <c r="N688" s="23" t="e">
        <f t="shared" si="93"/>
        <v>#N/A</v>
      </c>
      <c r="O688" s="23" t="e">
        <f t="shared" si="94"/>
        <v>#N/A</v>
      </c>
      <c r="P688" s="17" t="e">
        <f t="shared" si="95"/>
        <v>#N/A</v>
      </c>
      <c r="Q688" s="17" t="e">
        <f t="shared" si="96"/>
        <v>#N/A</v>
      </c>
    </row>
    <row r="689" spans="1:17" x14ac:dyDescent="0.45">
      <c r="A689" s="49">
        <f t="shared" si="97"/>
        <v>2020</v>
      </c>
      <c r="B689" s="50">
        <f t="shared" si="100"/>
        <v>10</v>
      </c>
      <c r="C689" s="50">
        <f t="shared" si="101"/>
        <v>29</v>
      </c>
      <c r="D689" s="50">
        <f t="shared" si="98"/>
        <v>15</v>
      </c>
      <c r="E689" s="51">
        <f t="shared" si="99"/>
        <v>44133.624999998334</v>
      </c>
      <c r="F689" s="62"/>
      <c r="G689" s="71"/>
      <c r="H689" s="58"/>
      <c r="I689" s="75"/>
      <c r="J689" s="71"/>
      <c r="K689" s="68"/>
      <c r="N689" s="23" t="e">
        <f t="shared" si="93"/>
        <v>#N/A</v>
      </c>
      <c r="O689" s="23" t="e">
        <f t="shared" si="94"/>
        <v>#N/A</v>
      </c>
      <c r="P689" s="17" t="e">
        <f t="shared" si="95"/>
        <v>#N/A</v>
      </c>
      <c r="Q689" s="17" t="e">
        <f t="shared" si="96"/>
        <v>#N/A</v>
      </c>
    </row>
    <row r="690" spans="1:17" x14ac:dyDescent="0.45">
      <c r="A690" s="49">
        <f t="shared" si="97"/>
        <v>2020</v>
      </c>
      <c r="B690" s="50">
        <f t="shared" si="100"/>
        <v>10</v>
      </c>
      <c r="C690" s="50">
        <f t="shared" si="101"/>
        <v>29</v>
      </c>
      <c r="D690" s="50">
        <f t="shared" si="98"/>
        <v>16</v>
      </c>
      <c r="E690" s="51">
        <f t="shared" si="99"/>
        <v>44133.666666664998</v>
      </c>
      <c r="F690" s="62"/>
      <c r="G690" s="71"/>
      <c r="H690" s="58"/>
      <c r="I690" s="75"/>
      <c r="J690" s="71"/>
      <c r="K690" s="68"/>
      <c r="N690" s="23" t="e">
        <f t="shared" si="93"/>
        <v>#N/A</v>
      </c>
      <c r="O690" s="23" t="e">
        <f t="shared" si="94"/>
        <v>#N/A</v>
      </c>
      <c r="P690" s="17" t="e">
        <f t="shared" si="95"/>
        <v>#N/A</v>
      </c>
      <c r="Q690" s="17" t="e">
        <f t="shared" si="96"/>
        <v>#N/A</v>
      </c>
    </row>
    <row r="691" spans="1:17" x14ac:dyDescent="0.45">
      <c r="A691" s="49">
        <f t="shared" si="97"/>
        <v>2020</v>
      </c>
      <c r="B691" s="50">
        <f t="shared" si="100"/>
        <v>10</v>
      </c>
      <c r="C691" s="50">
        <f t="shared" si="101"/>
        <v>29</v>
      </c>
      <c r="D691" s="50">
        <f t="shared" si="98"/>
        <v>17</v>
      </c>
      <c r="E691" s="51">
        <f t="shared" si="99"/>
        <v>44133.708333331662</v>
      </c>
      <c r="F691" s="62"/>
      <c r="G691" s="71"/>
      <c r="H691" s="58"/>
      <c r="I691" s="75"/>
      <c r="J691" s="71"/>
      <c r="K691" s="68"/>
      <c r="N691" s="23" t="e">
        <f t="shared" si="93"/>
        <v>#N/A</v>
      </c>
      <c r="O691" s="23" t="e">
        <f t="shared" si="94"/>
        <v>#N/A</v>
      </c>
      <c r="P691" s="17" t="e">
        <f t="shared" si="95"/>
        <v>#N/A</v>
      </c>
      <c r="Q691" s="17" t="e">
        <f t="shared" si="96"/>
        <v>#N/A</v>
      </c>
    </row>
    <row r="692" spans="1:17" x14ac:dyDescent="0.45">
      <c r="A692" s="49">
        <f t="shared" si="97"/>
        <v>2020</v>
      </c>
      <c r="B692" s="50">
        <f t="shared" si="100"/>
        <v>10</v>
      </c>
      <c r="C692" s="50">
        <f t="shared" si="101"/>
        <v>29</v>
      </c>
      <c r="D692" s="50">
        <f t="shared" si="98"/>
        <v>18</v>
      </c>
      <c r="E692" s="51">
        <f t="shared" si="99"/>
        <v>44133.749999998327</v>
      </c>
      <c r="F692" s="62"/>
      <c r="G692" s="71"/>
      <c r="H692" s="58"/>
      <c r="I692" s="75"/>
      <c r="J692" s="71"/>
      <c r="K692" s="68"/>
      <c r="N692" s="23" t="e">
        <f t="shared" si="93"/>
        <v>#N/A</v>
      </c>
      <c r="O692" s="23" t="e">
        <f t="shared" si="94"/>
        <v>#N/A</v>
      </c>
      <c r="P692" s="17" t="e">
        <f t="shared" si="95"/>
        <v>#N/A</v>
      </c>
      <c r="Q692" s="17" t="e">
        <f t="shared" si="96"/>
        <v>#N/A</v>
      </c>
    </row>
    <row r="693" spans="1:17" x14ac:dyDescent="0.45">
      <c r="A693" s="49">
        <f t="shared" si="97"/>
        <v>2020</v>
      </c>
      <c r="B693" s="50">
        <f t="shared" si="100"/>
        <v>10</v>
      </c>
      <c r="C693" s="50">
        <f t="shared" si="101"/>
        <v>29</v>
      </c>
      <c r="D693" s="50">
        <f t="shared" si="98"/>
        <v>19</v>
      </c>
      <c r="E693" s="51">
        <f t="shared" si="99"/>
        <v>44133.791666664991</v>
      </c>
      <c r="F693" s="62"/>
      <c r="G693" s="71"/>
      <c r="H693" s="58"/>
      <c r="I693" s="75"/>
      <c r="J693" s="71"/>
      <c r="K693" s="68"/>
      <c r="N693" s="23" t="e">
        <f t="shared" si="93"/>
        <v>#N/A</v>
      </c>
      <c r="O693" s="23" t="e">
        <f t="shared" si="94"/>
        <v>#N/A</v>
      </c>
      <c r="P693" s="17" t="e">
        <f t="shared" si="95"/>
        <v>#N/A</v>
      </c>
      <c r="Q693" s="17" t="e">
        <f t="shared" si="96"/>
        <v>#N/A</v>
      </c>
    </row>
    <row r="694" spans="1:17" x14ac:dyDescent="0.45">
      <c r="A694" s="49">
        <f t="shared" si="97"/>
        <v>2020</v>
      </c>
      <c r="B694" s="50">
        <f t="shared" si="100"/>
        <v>10</v>
      </c>
      <c r="C694" s="50">
        <f t="shared" si="101"/>
        <v>29</v>
      </c>
      <c r="D694" s="50">
        <f t="shared" si="98"/>
        <v>20</v>
      </c>
      <c r="E694" s="51">
        <f t="shared" si="99"/>
        <v>44133.833333331655</v>
      </c>
      <c r="F694" s="62"/>
      <c r="G694" s="71"/>
      <c r="H694" s="58"/>
      <c r="I694" s="75"/>
      <c r="J694" s="71"/>
      <c r="K694" s="68"/>
      <c r="N694" s="23" t="e">
        <f t="shared" si="93"/>
        <v>#N/A</v>
      </c>
      <c r="O694" s="23" t="e">
        <f t="shared" si="94"/>
        <v>#N/A</v>
      </c>
      <c r="P694" s="17" t="e">
        <f t="shared" si="95"/>
        <v>#N/A</v>
      </c>
      <c r="Q694" s="17" t="e">
        <f t="shared" si="96"/>
        <v>#N/A</v>
      </c>
    </row>
    <row r="695" spans="1:17" x14ac:dyDescent="0.45">
      <c r="A695" s="49">
        <f t="shared" si="97"/>
        <v>2020</v>
      </c>
      <c r="B695" s="50">
        <f t="shared" si="100"/>
        <v>10</v>
      </c>
      <c r="C695" s="50">
        <f t="shared" si="101"/>
        <v>29</v>
      </c>
      <c r="D695" s="50">
        <f t="shared" si="98"/>
        <v>21</v>
      </c>
      <c r="E695" s="51">
        <f t="shared" si="99"/>
        <v>44133.874999998319</v>
      </c>
      <c r="F695" s="62"/>
      <c r="G695" s="71"/>
      <c r="H695" s="58"/>
      <c r="I695" s="75"/>
      <c r="J695" s="71"/>
      <c r="K695" s="68"/>
      <c r="N695" s="23" t="e">
        <f t="shared" si="93"/>
        <v>#N/A</v>
      </c>
      <c r="O695" s="23" t="e">
        <f t="shared" si="94"/>
        <v>#N/A</v>
      </c>
      <c r="P695" s="17" t="e">
        <f t="shared" si="95"/>
        <v>#N/A</v>
      </c>
      <c r="Q695" s="17" t="e">
        <f t="shared" si="96"/>
        <v>#N/A</v>
      </c>
    </row>
    <row r="696" spans="1:17" x14ac:dyDescent="0.45">
      <c r="A696" s="49">
        <f t="shared" si="97"/>
        <v>2020</v>
      </c>
      <c r="B696" s="50">
        <f t="shared" si="100"/>
        <v>10</v>
      </c>
      <c r="C696" s="50">
        <f t="shared" si="101"/>
        <v>29</v>
      </c>
      <c r="D696" s="50">
        <f t="shared" si="98"/>
        <v>22</v>
      </c>
      <c r="E696" s="51">
        <f t="shared" si="99"/>
        <v>44133.916666664983</v>
      </c>
      <c r="F696" s="62"/>
      <c r="G696" s="71"/>
      <c r="H696" s="58"/>
      <c r="I696" s="75"/>
      <c r="J696" s="71"/>
      <c r="K696" s="68"/>
      <c r="N696" s="23" t="e">
        <f t="shared" si="93"/>
        <v>#N/A</v>
      </c>
      <c r="O696" s="23" t="e">
        <f t="shared" si="94"/>
        <v>#N/A</v>
      </c>
      <c r="P696" s="17" t="e">
        <f t="shared" si="95"/>
        <v>#N/A</v>
      </c>
      <c r="Q696" s="17" t="e">
        <f t="shared" si="96"/>
        <v>#N/A</v>
      </c>
    </row>
    <row r="697" spans="1:17" x14ac:dyDescent="0.45">
      <c r="A697" s="49">
        <f t="shared" si="97"/>
        <v>2020</v>
      </c>
      <c r="B697" s="50">
        <f t="shared" si="100"/>
        <v>10</v>
      </c>
      <c r="C697" s="50">
        <f t="shared" si="101"/>
        <v>29</v>
      </c>
      <c r="D697" s="50">
        <f t="shared" si="98"/>
        <v>23</v>
      </c>
      <c r="E697" s="51">
        <f t="shared" si="99"/>
        <v>44133.958333331648</v>
      </c>
      <c r="F697" s="62"/>
      <c r="G697" s="71"/>
      <c r="H697" s="58"/>
      <c r="I697" s="75"/>
      <c r="J697" s="71"/>
      <c r="K697" s="68"/>
      <c r="N697" s="23" t="e">
        <f t="shared" si="93"/>
        <v>#N/A</v>
      </c>
      <c r="O697" s="23" t="e">
        <f t="shared" si="94"/>
        <v>#N/A</v>
      </c>
      <c r="P697" s="17" t="e">
        <f t="shared" si="95"/>
        <v>#N/A</v>
      </c>
      <c r="Q697" s="17" t="e">
        <f t="shared" si="96"/>
        <v>#N/A</v>
      </c>
    </row>
    <row r="698" spans="1:17" x14ac:dyDescent="0.45">
      <c r="A698" s="49">
        <f t="shared" si="97"/>
        <v>2020</v>
      </c>
      <c r="B698" s="50">
        <f t="shared" si="100"/>
        <v>10</v>
      </c>
      <c r="C698" s="50">
        <f t="shared" si="101"/>
        <v>30</v>
      </c>
      <c r="D698" s="50">
        <f t="shared" si="98"/>
        <v>0</v>
      </c>
      <c r="E698" s="51">
        <f t="shared" si="99"/>
        <v>44133.999999998312</v>
      </c>
      <c r="F698" s="62"/>
      <c r="G698" s="71"/>
      <c r="H698" s="58"/>
      <c r="I698" s="75"/>
      <c r="J698" s="71"/>
      <c r="K698" s="68"/>
      <c r="N698" s="23" t="e">
        <f t="shared" si="93"/>
        <v>#N/A</v>
      </c>
      <c r="O698" s="23" t="e">
        <f t="shared" si="94"/>
        <v>#N/A</v>
      </c>
      <c r="P698" s="17" t="e">
        <f t="shared" si="95"/>
        <v>#N/A</v>
      </c>
      <c r="Q698" s="17" t="e">
        <f t="shared" si="96"/>
        <v>#N/A</v>
      </c>
    </row>
    <row r="699" spans="1:17" x14ac:dyDescent="0.45">
      <c r="A699" s="49">
        <f t="shared" si="97"/>
        <v>2020</v>
      </c>
      <c r="B699" s="50">
        <f t="shared" si="100"/>
        <v>10</v>
      </c>
      <c r="C699" s="50">
        <f t="shared" si="101"/>
        <v>30</v>
      </c>
      <c r="D699" s="50">
        <f t="shared" si="98"/>
        <v>1</v>
      </c>
      <c r="E699" s="51">
        <f t="shared" si="99"/>
        <v>44134.041666664976</v>
      </c>
      <c r="F699" s="62"/>
      <c r="G699" s="71"/>
      <c r="H699" s="58"/>
      <c r="I699" s="75"/>
      <c r="J699" s="71"/>
      <c r="K699" s="68"/>
      <c r="N699" s="23" t="e">
        <f t="shared" si="93"/>
        <v>#N/A</v>
      </c>
      <c r="O699" s="23" t="e">
        <f t="shared" si="94"/>
        <v>#N/A</v>
      </c>
      <c r="P699" s="17" t="e">
        <f t="shared" si="95"/>
        <v>#N/A</v>
      </c>
      <c r="Q699" s="17" t="e">
        <f t="shared" si="96"/>
        <v>#N/A</v>
      </c>
    </row>
    <row r="700" spans="1:17" x14ac:dyDescent="0.45">
      <c r="A700" s="49">
        <f t="shared" si="97"/>
        <v>2020</v>
      </c>
      <c r="B700" s="50">
        <f t="shared" si="100"/>
        <v>10</v>
      </c>
      <c r="C700" s="50">
        <f t="shared" si="101"/>
        <v>30</v>
      </c>
      <c r="D700" s="50">
        <f t="shared" si="98"/>
        <v>2</v>
      </c>
      <c r="E700" s="51">
        <f t="shared" si="99"/>
        <v>44134.08333333164</v>
      </c>
      <c r="F700" s="62"/>
      <c r="G700" s="71"/>
      <c r="H700" s="58"/>
      <c r="I700" s="75"/>
      <c r="J700" s="71"/>
      <c r="K700" s="68"/>
      <c r="N700" s="23" t="e">
        <f t="shared" si="93"/>
        <v>#N/A</v>
      </c>
      <c r="O700" s="23" t="e">
        <f t="shared" si="94"/>
        <v>#N/A</v>
      </c>
      <c r="P700" s="17" t="e">
        <f t="shared" si="95"/>
        <v>#N/A</v>
      </c>
      <c r="Q700" s="17" t="e">
        <f t="shared" si="96"/>
        <v>#N/A</v>
      </c>
    </row>
    <row r="701" spans="1:17" x14ac:dyDescent="0.45">
      <c r="A701" s="49">
        <f t="shared" si="97"/>
        <v>2020</v>
      </c>
      <c r="B701" s="50">
        <f t="shared" si="100"/>
        <v>10</v>
      </c>
      <c r="C701" s="50">
        <f t="shared" si="101"/>
        <v>30</v>
      </c>
      <c r="D701" s="50">
        <f t="shared" si="98"/>
        <v>3</v>
      </c>
      <c r="E701" s="51">
        <f t="shared" si="99"/>
        <v>44134.124999998305</v>
      </c>
      <c r="F701" s="62"/>
      <c r="G701" s="71"/>
      <c r="H701" s="58"/>
      <c r="I701" s="75"/>
      <c r="J701" s="71"/>
      <c r="K701" s="68"/>
      <c r="N701" s="23" t="e">
        <f t="shared" si="93"/>
        <v>#N/A</v>
      </c>
      <c r="O701" s="23" t="e">
        <f t="shared" si="94"/>
        <v>#N/A</v>
      </c>
      <c r="P701" s="17" t="e">
        <f t="shared" si="95"/>
        <v>#N/A</v>
      </c>
      <c r="Q701" s="17" t="e">
        <f t="shared" si="96"/>
        <v>#N/A</v>
      </c>
    </row>
    <row r="702" spans="1:17" x14ac:dyDescent="0.45">
      <c r="A702" s="49">
        <f t="shared" si="97"/>
        <v>2020</v>
      </c>
      <c r="B702" s="50">
        <f t="shared" si="100"/>
        <v>10</v>
      </c>
      <c r="C702" s="50">
        <f t="shared" si="101"/>
        <v>30</v>
      </c>
      <c r="D702" s="50">
        <f t="shared" si="98"/>
        <v>4</v>
      </c>
      <c r="E702" s="51">
        <f t="shared" si="99"/>
        <v>44134.166666664969</v>
      </c>
      <c r="F702" s="62"/>
      <c r="G702" s="71"/>
      <c r="H702" s="58"/>
      <c r="I702" s="75"/>
      <c r="J702" s="71"/>
      <c r="K702" s="68"/>
      <c r="N702" s="23" t="e">
        <f t="shared" si="93"/>
        <v>#N/A</v>
      </c>
      <c r="O702" s="23" t="e">
        <f t="shared" si="94"/>
        <v>#N/A</v>
      </c>
      <c r="P702" s="17" t="e">
        <f t="shared" si="95"/>
        <v>#N/A</v>
      </c>
      <c r="Q702" s="17" t="e">
        <f t="shared" si="96"/>
        <v>#N/A</v>
      </c>
    </row>
    <row r="703" spans="1:17" x14ac:dyDescent="0.45">
      <c r="A703" s="49">
        <f t="shared" si="97"/>
        <v>2020</v>
      </c>
      <c r="B703" s="50">
        <f t="shared" si="100"/>
        <v>10</v>
      </c>
      <c r="C703" s="50">
        <f t="shared" si="101"/>
        <v>30</v>
      </c>
      <c r="D703" s="50">
        <f t="shared" si="98"/>
        <v>5</v>
      </c>
      <c r="E703" s="51">
        <f t="shared" si="99"/>
        <v>44134.208333331633</v>
      </c>
      <c r="F703" s="62"/>
      <c r="G703" s="71"/>
      <c r="H703" s="58"/>
      <c r="I703" s="75"/>
      <c r="J703" s="71"/>
      <c r="K703" s="68"/>
      <c r="N703" s="23" t="e">
        <f t="shared" si="93"/>
        <v>#N/A</v>
      </c>
      <c r="O703" s="23" t="e">
        <f t="shared" si="94"/>
        <v>#N/A</v>
      </c>
      <c r="P703" s="17" t="e">
        <f t="shared" si="95"/>
        <v>#N/A</v>
      </c>
      <c r="Q703" s="17" t="e">
        <f t="shared" si="96"/>
        <v>#N/A</v>
      </c>
    </row>
    <row r="704" spans="1:17" x14ac:dyDescent="0.45">
      <c r="A704" s="49">
        <f t="shared" si="97"/>
        <v>2020</v>
      </c>
      <c r="B704" s="50">
        <f t="shared" si="100"/>
        <v>10</v>
      </c>
      <c r="C704" s="50">
        <f t="shared" si="101"/>
        <v>30</v>
      </c>
      <c r="D704" s="50">
        <f t="shared" si="98"/>
        <v>6</v>
      </c>
      <c r="E704" s="51">
        <f t="shared" si="99"/>
        <v>44134.249999998297</v>
      </c>
      <c r="F704" s="62"/>
      <c r="G704" s="71"/>
      <c r="H704" s="58"/>
      <c r="I704" s="75"/>
      <c r="J704" s="71"/>
      <c r="K704" s="68"/>
      <c r="N704" s="23" t="e">
        <f t="shared" si="93"/>
        <v>#N/A</v>
      </c>
      <c r="O704" s="23" t="e">
        <f t="shared" si="94"/>
        <v>#N/A</v>
      </c>
      <c r="P704" s="17" t="e">
        <f t="shared" si="95"/>
        <v>#N/A</v>
      </c>
      <c r="Q704" s="17" t="e">
        <f t="shared" si="96"/>
        <v>#N/A</v>
      </c>
    </row>
    <row r="705" spans="1:17" x14ac:dyDescent="0.45">
      <c r="A705" s="49">
        <f t="shared" si="97"/>
        <v>2020</v>
      </c>
      <c r="B705" s="50">
        <f t="shared" si="100"/>
        <v>10</v>
      </c>
      <c r="C705" s="50">
        <f t="shared" si="101"/>
        <v>30</v>
      </c>
      <c r="D705" s="50">
        <f t="shared" si="98"/>
        <v>7</v>
      </c>
      <c r="E705" s="51">
        <f t="shared" si="99"/>
        <v>44134.291666664962</v>
      </c>
      <c r="F705" s="62"/>
      <c r="G705" s="71"/>
      <c r="H705" s="58"/>
      <c r="I705" s="75"/>
      <c r="J705" s="71"/>
      <c r="K705" s="68"/>
      <c r="N705" s="23" t="e">
        <f t="shared" si="93"/>
        <v>#N/A</v>
      </c>
      <c r="O705" s="23" t="e">
        <f t="shared" si="94"/>
        <v>#N/A</v>
      </c>
      <c r="P705" s="17" t="e">
        <f t="shared" si="95"/>
        <v>#N/A</v>
      </c>
      <c r="Q705" s="17" t="e">
        <f t="shared" si="96"/>
        <v>#N/A</v>
      </c>
    </row>
    <row r="706" spans="1:17" x14ac:dyDescent="0.45">
      <c r="A706" s="49">
        <f t="shared" si="97"/>
        <v>2020</v>
      </c>
      <c r="B706" s="50">
        <f t="shared" si="100"/>
        <v>10</v>
      </c>
      <c r="C706" s="50">
        <f t="shared" si="101"/>
        <v>30</v>
      </c>
      <c r="D706" s="50">
        <f t="shared" si="98"/>
        <v>8</v>
      </c>
      <c r="E706" s="51">
        <f t="shared" si="99"/>
        <v>44134.333333331626</v>
      </c>
      <c r="F706" s="62"/>
      <c r="G706" s="71"/>
      <c r="H706" s="58"/>
      <c r="I706" s="75"/>
      <c r="J706" s="71"/>
      <c r="K706" s="68"/>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45">
      <c r="A707" s="49">
        <f t="shared" si="97"/>
        <v>2020</v>
      </c>
      <c r="B707" s="50">
        <f t="shared" si="100"/>
        <v>10</v>
      </c>
      <c r="C707" s="50">
        <f t="shared" si="101"/>
        <v>30</v>
      </c>
      <c r="D707" s="50">
        <f t="shared" si="98"/>
        <v>9</v>
      </c>
      <c r="E707" s="51">
        <f t="shared" si="99"/>
        <v>44134.37499999829</v>
      </c>
      <c r="F707" s="62"/>
      <c r="G707" s="71"/>
      <c r="H707" s="58"/>
      <c r="I707" s="75"/>
      <c r="J707" s="71"/>
      <c r="K707" s="68"/>
      <c r="N707" s="23" t="e">
        <f t="shared" si="102"/>
        <v>#N/A</v>
      </c>
      <c r="O707" s="23" t="e">
        <f t="shared" si="103"/>
        <v>#N/A</v>
      </c>
      <c r="P707" s="17" t="e">
        <f t="shared" si="104"/>
        <v>#N/A</v>
      </c>
      <c r="Q707" s="17" t="e">
        <f t="shared" si="105"/>
        <v>#N/A</v>
      </c>
    </row>
    <row r="708" spans="1:17" x14ac:dyDescent="0.45">
      <c r="A708" s="49">
        <f t="shared" ref="A708:A745" si="106">A707</f>
        <v>2020</v>
      </c>
      <c r="B708" s="50">
        <f t="shared" si="100"/>
        <v>10</v>
      </c>
      <c r="C708" s="50">
        <f t="shared" si="101"/>
        <v>30</v>
      </c>
      <c r="D708" s="50">
        <f t="shared" ref="D708:D745" si="107">IF(D707=23,0,D707+1)</f>
        <v>10</v>
      </c>
      <c r="E708" s="51">
        <f t="shared" ref="E708:E745" si="108">E707+0.0416666666666666</f>
        <v>44134.416666664954</v>
      </c>
      <c r="F708" s="62"/>
      <c r="G708" s="71"/>
      <c r="H708" s="58"/>
      <c r="I708" s="75"/>
      <c r="J708" s="71"/>
      <c r="K708" s="68"/>
      <c r="N708" s="23" t="e">
        <f t="shared" si="102"/>
        <v>#N/A</v>
      </c>
      <c r="O708" s="23" t="e">
        <f t="shared" si="103"/>
        <v>#N/A</v>
      </c>
      <c r="P708" s="17" t="e">
        <f t="shared" si="104"/>
        <v>#N/A</v>
      </c>
      <c r="Q708" s="17" t="e">
        <f t="shared" si="105"/>
        <v>#N/A</v>
      </c>
    </row>
    <row r="709" spans="1:17" x14ac:dyDescent="0.45">
      <c r="A709" s="49">
        <f t="shared" si="106"/>
        <v>2020</v>
      </c>
      <c r="B709" s="50">
        <f t="shared" si="100"/>
        <v>10</v>
      </c>
      <c r="C709" s="50">
        <f t="shared" si="101"/>
        <v>30</v>
      </c>
      <c r="D709" s="50">
        <f t="shared" si="107"/>
        <v>11</v>
      </c>
      <c r="E709" s="51">
        <f t="shared" si="108"/>
        <v>44134.458333331619</v>
      </c>
      <c r="F709" s="62"/>
      <c r="G709" s="71"/>
      <c r="H709" s="58"/>
      <c r="I709" s="75"/>
      <c r="J709" s="71"/>
      <c r="K709" s="68"/>
      <c r="N709" s="23" t="e">
        <f t="shared" si="102"/>
        <v>#N/A</v>
      </c>
      <c r="O709" s="23" t="e">
        <f t="shared" si="103"/>
        <v>#N/A</v>
      </c>
      <c r="P709" s="17" t="e">
        <f t="shared" si="104"/>
        <v>#N/A</v>
      </c>
      <c r="Q709" s="17" t="e">
        <f t="shared" si="105"/>
        <v>#N/A</v>
      </c>
    </row>
    <row r="710" spans="1:17" x14ac:dyDescent="0.45">
      <c r="A710" s="49">
        <f t="shared" si="106"/>
        <v>2020</v>
      </c>
      <c r="B710" s="50">
        <f t="shared" si="100"/>
        <v>10</v>
      </c>
      <c r="C710" s="50">
        <f t="shared" si="101"/>
        <v>30</v>
      </c>
      <c r="D710" s="50">
        <f t="shared" si="107"/>
        <v>12</v>
      </c>
      <c r="E710" s="51">
        <f t="shared" si="108"/>
        <v>44134.499999998283</v>
      </c>
      <c r="F710" s="62"/>
      <c r="G710" s="71"/>
      <c r="H710" s="58"/>
      <c r="I710" s="75"/>
      <c r="J710" s="71"/>
      <c r="K710" s="68"/>
      <c r="N710" s="23" t="e">
        <f t="shared" si="102"/>
        <v>#N/A</v>
      </c>
      <c r="O710" s="23" t="e">
        <f t="shared" si="103"/>
        <v>#N/A</v>
      </c>
      <c r="P710" s="17" t="e">
        <f t="shared" si="104"/>
        <v>#N/A</v>
      </c>
      <c r="Q710" s="17" t="e">
        <f t="shared" si="105"/>
        <v>#N/A</v>
      </c>
    </row>
    <row r="711" spans="1:17" x14ac:dyDescent="0.45">
      <c r="A711" s="49">
        <f t="shared" si="106"/>
        <v>2020</v>
      </c>
      <c r="B711" s="50">
        <f t="shared" si="100"/>
        <v>10</v>
      </c>
      <c r="C711" s="50">
        <f t="shared" si="101"/>
        <v>30</v>
      </c>
      <c r="D711" s="50">
        <f t="shared" si="107"/>
        <v>13</v>
      </c>
      <c r="E711" s="51">
        <f t="shared" si="108"/>
        <v>44134.541666664947</v>
      </c>
      <c r="F711" s="62"/>
      <c r="G711" s="71"/>
      <c r="H711" s="58"/>
      <c r="I711" s="75"/>
      <c r="J711" s="71"/>
      <c r="K711" s="68"/>
      <c r="N711" s="23" t="e">
        <f t="shared" si="102"/>
        <v>#N/A</v>
      </c>
      <c r="O711" s="23" t="e">
        <f t="shared" si="103"/>
        <v>#N/A</v>
      </c>
      <c r="P711" s="17" t="e">
        <f t="shared" si="104"/>
        <v>#N/A</v>
      </c>
      <c r="Q711" s="17" t="e">
        <f t="shared" si="105"/>
        <v>#N/A</v>
      </c>
    </row>
    <row r="712" spans="1:17" x14ac:dyDescent="0.45">
      <c r="A712" s="49">
        <f t="shared" si="106"/>
        <v>2020</v>
      </c>
      <c r="B712" s="50">
        <f t="shared" si="100"/>
        <v>10</v>
      </c>
      <c r="C712" s="50">
        <f t="shared" si="101"/>
        <v>30</v>
      </c>
      <c r="D712" s="50">
        <f t="shared" si="107"/>
        <v>14</v>
      </c>
      <c r="E712" s="51">
        <f t="shared" si="108"/>
        <v>44134.583333331611</v>
      </c>
      <c r="F712" s="62"/>
      <c r="G712" s="71"/>
      <c r="H712" s="58"/>
      <c r="I712" s="75"/>
      <c r="J712" s="71"/>
      <c r="K712" s="68"/>
      <c r="N712" s="23" t="e">
        <f t="shared" si="102"/>
        <v>#N/A</v>
      </c>
      <c r="O712" s="23" t="e">
        <f t="shared" si="103"/>
        <v>#N/A</v>
      </c>
      <c r="P712" s="17" t="e">
        <f t="shared" si="104"/>
        <v>#N/A</v>
      </c>
      <c r="Q712" s="17" t="e">
        <f t="shared" si="105"/>
        <v>#N/A</v>
      </c>
    </row>
    <row r="713" spans="1:17" x14ac:dyDescent="0.45">
      <c r="A713" s="49">
        <f t="shared" si="106"/>
        <v>2020</v>
      </c>
      <c r="B713" s="50">
        <f t="shared" si="100"/>
        <v>10</v>
      </c>
      <c r="C713" s="50">
        <f t="shared" si="101"/>
        <v>30</v>
      </c>
      <c r="D713" s="50">
        <f t="shared" si="107"/>
        <v>15</v>
      </c>
      <c r="E713" s="51">
        <f t="shared" si="108"/>
        <v>44134.624999998276</v>
      </c>
      <c r="F713" s="62"/>
      <c r="G713" s="71"/>
      <c r="H713" s="58"/>
      <c r="I713" s="75"/>
      <c r="J713" s="71"/>
      <c r="K713" s="68"/>
      <c r="N713" s="23" t="e">
        <f t="shared" si="102"/>
        <v>#N/A</v>
      </c>
      <c r="O713" s="23" t="e">
        <f t="shared" si="103"/>
        <v>#N/A</v>
      </c>
      <c r="P713" s="17" t="e">
        <f t="shared" si="104"/>
        <v>#N/A</v>
      </c>
      <c r="Q713" s="17" t="e">
        <f t="shared" si="105"/>
        <v>#N/A</v>
      </c>
    </row>
    <row r="714" spans="1:17" x14ac:dyDescent="0.45">
      <c r="A714" s="49">
        <f t="shared" si="106"/>
        <v>2020</v>
      </c>
      <c r="B714" s="50">
        <f t="shared" si="100"/>
        <v>10</v>
      </c>
      <c r="C714" s="50">
        <f t="shared" si="101"/>
        <v>30</v>
      </c>
      <c r="D714" s="50">
        <f t="shared" si="107"/>
        <v>16</v>
      </c>
      <c r="E714" s="51">
        <f t="shared" si="108"/>
        <v>44134.66666666494</v>
      </c>
      <c r="F714" s="62"/>
      <c r="G714" s="71"/>
      <c r="H714" s="58"/>
      <c r="I714" s="75"/>
      <c r="J714" s="71"/>
      <c r="K714" s="68"/>
      <c r="N714" s="23" t="e">
        <f t="shared" si="102"/>
        <v>#N/A</v>
      </c>
      <c r="O714" s="23" t="e">
        <f t="shared" si="103"/>
        <v>#N/A</v>
      </c>
      <c r="P714" s="17" t="e">
        <f t="shared" si="104"/>
        <v>#N/A</v>
      </c>
      <c r="Q714" s="17" t="e">
        <f t="shared" si="105"/>
        <v>#N/A</v>
      </c>
    </row>
    <row r="715" spans="1:17" x14ac:dyDescent="0.45">
      <c r="A715" s="49">
        <f t="shared" si="106"/>
        <v>2020</v>
      </c>
      <c r="B715" s="50">
        <f t="shared" si="100"/>
        <v>10</v>
      </c>
      <c r="C715" s="50">
        <f t="shared" si="101"/>
        <v>30</v>
      </c>
      <c r="D715" s="50">
        <f t="shared" si="107"/>
        <v>17</v>
      </c>
      <c r="E715" s="51">
        <f t="shared" si="108"/>
        <v>44134.708333331604</v>
      </c>
      <c r="F715" s="62"/>
      <c r="G715" s="71"/>
      <c r="H715" s="58"/>
      <c r="I715" s="75"/>
      <c r="J715" s="71"/>
      <c r="K715" s="68"/>
      <c r="N715" s="23" t="e">
        <f t="shared" si="102"/>
        <v>#N/A</v>
      </c>
      <c r="O715" s="23" t="e">
        <f t="shared" si="103"/>
        <v>#N/A</v>
      </c>
      <c r="P715" s="17" t="e">
        <f t="shared" si="104"/>
        <v>#N/A</v>
      </c>
      <c r="Q715" s="17" t="e">
        <f t="shared" si="105"/>
        <v>#N/A</v>
      </c>
    </row>
    <row r="716" spans="1:17" x14ac:dyDescent="0.45">
      <c r="A716" s="49">
        <f t="shared" si="106"/>
        <v>2020</v>
      </c>
      <c r="B716" s="50">
        <f t="shared" si="100"/>
        <v>10</v>
      </c>
      <c r="C716" s="50">
        <f t="shared" si="101"/>
        <v>30</v>
      </c>
      <c r="D716" s="50">
        <f t="shared" si="107"/>
        <v>18</v>
      </c>
      <c r="E716" s="51">
        <f t="shared" si="108"/>
        <v>44134.749999998268</v>
      </c>
      <c r="F716" s="62"/>
      <c r="G716" s="71"/>
      <c r="H716" s="58"/>
      <c r="I716" s="75"/>
      <c r="J716" s="71"/>
      <c r="K716" s="68"/>
      <c r="N716" s="23" t="e">
        <f t="shared" si="102"/>
        <v>#N/A</v>
      </c>
      <c r="O716" s="23" t="e">
        <f t="shared" si="103"/>
        <v>#N/A</v>
      </c>
      <c r="P716" s="17" t="e">
        <f t="shared" si="104"/>
        <v>#N/A</v>
      </c>
      <c r="Q716" s="17" t="e">
        <f t="shared" si="105"/>
        <v>#N/A</v>
      </c>
    </row>
    <row r="717" spans="1:17" x14ac:dyDescent="0.45">
      <c r="A717" s="49">
        <f t="shared" si="106"/>
        <v>2020</v>
      </c>
      <c r="B717" s="50">
        <f t="shared" si="100"/>
        <v>10</v>
      </c>
      <c r="C717" s="50">
        <f t="shared" si="101"/>
        <v>30</v>
      </c>
      <c r="D717" s="50">
        <f t="shared" si="107"/>
        <v>19</v>
      </c>
      <c r="E717" s="51">
        <f t="shared" si="108"/>
        <v>44134.791666664933</v>
      </c>
      <c r="F717" s="62"/>
      <c r="G717" s="71"/>
      <c r="H717" s="58"/>
      <c r="I717" s="75"/>
      <c r="J717" s="71"/>
      <c r="K717" s="68"/>
      <c r="N717" s="23" t="e">
        <f t="shared" si="102"/>
        <v>#N/A</v>
      </c>
      <c r="O717" s="23" t="e">
        <f t="shared" si="103"/>
        <v>#N/A</v>
      </c>
      <c r="P717" s="17" t="e">
        <f t="shared" si="104"/>
        <v>#N/A</v>
      </c>
      <c r="Q717" s="17" t="e">
        <f t="shared" si="105"/>
        <v>#N/A</v>
      </c>
    </row>
    <row r="718" spans="1:17" x14ac:dyDescent="0.45">
      <c r="A718" s="49">
        <f t="shared" si="106"/>
        <v>2020</v>
      </c>
      <c r="B718" s="50">
        <f t="shared" si="100"/>
        <v>10</v>
      </c>
      <c r="C718" s="50">
        <f t="shared" si="101"/>
        <v>30</v>
      </c>
      <c r="D718" s="50">
        <f t="shared" si="107"/>
        <v>20</v>
      </c>
      <c r="E718" s="51">
        <f t="shared" si="108"/>
        <v>44134.833333331597</v>
      </c>
      <c r="F718" s="62"/>
      <c r="G718" s="71"/>
      <c r="H718" s="58"/>
      <c r="I718" s="75"/>
      <c r="J718" s="71"/>
      <c r="K718" s="68"/>
      <c r="N718" s="23" t="e">
        <f t="shared" si="102"/>
        <v>#N/A</v>
      </c>
      <c r="O718" s="23" t="e">
        <f t="shared" si="103"/>
        <v>#N/A</v>
      </c>
      <c r="P718" s="17" t="e">
        <f t="shared" si="104"/>
        <v>#N/A</v>
      </c>
      <c r="Q718" s="17" t="e">
        <f t="shared" si="105"/>
        <v>#N/A</v>
      </c>
    </row>
    <row r="719" spans="1:17" x14ac:dyDescent="0.45">
      <c r="A719" s="49">
        <f t="shared" si="106"/>
        <v>2020</v>
      </c>
      <c r="B719" s="50">
        <f t="shared" si="100"/>
        <v>10</v>
      </c>
      <c r="C719" s="50">
        <f t="shared" si="101"/>
        <v>30</v>
      </c>
      <c r="D719" s="50">
        <f t="shared" si="107"/>
        <v>21</v>
      </c>
      <c r="E719" s="51">
        <f t="shared" si="108"/>
        <v>44134.874999998261</v>
      </c>
      <c r="F719" s="62"/>
      <c r="G719" s="71"/>
      <c r="H719" s="58"/>
      <c r="I719" s="75"/>
      <c r="J719" s="71"/>
      <c r="K719" s="68"/>
      <c r="N719" s="23" t="e">
        <f t="shared" si="102"/>
        <v>#N/A</v>
      </c>
      <c r="O719" s="23" t="e">
        <f t="shared" si="103"/>
        <v>#N/A</v>
      </c>
      <c r="P719" s="17" t="e">
        <f t="shared" si="104"/>
        <v>#N/A</v>
      </c>
      <c r="Q719" s="17" t="e">
        <f t="shared" si="105"/>
        <v>#N/A</v>
      </c>
    </row>
    <row r="720" spans="1:17" x14ac:dyDescent="0.45">
      <c r="A720" s="49">
        <f t="shared" si="106"/>
        <v>2020</v>
      </c>
      <c r="B720" s="50">
        <f t="shared" si="100"/>
        <v>10</v>
      </c>
      <c r="C720" s="50">
        <f t="shared" si="101"/>
        <v>30</v>
      </c>
      <c r="D720" s="50">
        <f t="shared" si="107"/>
        <v>22</v>
      </c>
      <c r="E720" s="51">
        <f t="shared" si="108"/>
        <v>44134.916666664925</v>
      </c>
      <c r="F720" s="62"/>
      <c r="G720" s="71"/>
      <c r="H720" s="58"/>
      <c r="I720" s="75"/>
      <c r="J720" s="71"/>
      <c r="K720" s="68"/>
      <c r="N720" s="23" t="e">
        <f t="shared" si="102"/>
        <v>#N/A</v>
      </c>
      <c r="O720" s="23" t="e">
        <f t="shared" si="103"/>
        <v>#N/A</v>
      </c>
      <c r="P720" s="17" t="e">
        <f t="shared" si="104"/>
        <v>#N/A</v>
      </c>
      <c r="Q720" s="17" t="e">
        <f t="shared" si="105"/>
        <v>#N/A</v>
      </c>
    </row>
    <row r="721" spans="1:17" x14ac:dyDescent="0.45">
      <c r="A721" s="49">
        <f t="shared" si="106"/>
        <v>2020</v>
      </c>
      <c r="B721" s="50">
        <f t="shared" si="100"/>
        <v>10</v>
      </c>
      <c r="C721" s="50">
        <f t="shared" si="101"/>
        <v>30</v>
      </c>
      <c r="D721" s="50">
        <f t="shared" si="107"/>
        <v>23</v>
      </c>
      <c r="E721" s="51">
        <f t="shared" si="108"/>
        <v>44134.95833333159</v>
      </c>
      <c r="F721" s="62"/>
      <c r="G721" s="71"/>
      <c r="H721" s="58"/>
      <c r="I721" s="75"/>
      <c r="J721" s="71"/>
      <c r="K721" s="68"/>
      <c r="N721" s="23" t="e">
        <f t="shared" si="102"/>
        <v>#N/A</v>
      </c>
      <c r="O721" s="23" t="e">
        <f t="shared" si="103"/>
        <v>#N/A</v>
      </c>
      <c r="P721" s="17" t="e">
        <f t="shared" si="104"/>
        <v>#N/A</v>
      </c>
      <c r="Q721" s="17" t="e">
        <f t="shared" si="105"/>
        <v>#N/A</v>
      </c>
    </row>
    <row r="722" spans="1:17" x14ac:dyDescent="0.45">
      <c r="A722" s="49">
        <f t="shared" si="106"/>
        <v>2020</v>
      </c>
      <c r="B722" s="50">
        <f t="shared" si="100"/>
        <v>10</v>
      </c>
      <c r="C722" s="50">
        <f t="shared" si="101"/>
        <v>31</v>
      </c>
      <c r="D722" s="50">
        <f t="shared" si="107"/>
        <v>0</v>
      </c>
      <c r="E722" s="51">
        <f t="shared" si="108"/>
        <v>44134.999999998254</v>
      </c>
      <c r="F722" s="62"/>
      <c r="G722" s="71"/>
      <c r="H722" s="58"/>
      <c r="I722" s="75"/>
      <c r="J722" s="71"/>
      <c r="K722" s="68"/>
      <c r="N722" s="23" t="e">
        <f t="shared" si="102"/>
        <v>#N/A</v>
      </c>
      <c r="O722" s="23" t="e">
        <f t="shared" si="103"/>
        <v>#N/A</v>
      </c>
      <c r="P722" s="17" t="e">
        <f t="shared" si="104"/>
        <v>#N/A</v>
      </c>
      <c r="Q722" s="17" t="e">
        <f t="shared" si="105"/>
        <v>#N/A</v>
      </c>
    </row>
    <row r="723" spans="1:17" x14ac:dyDescent="0.45">
      <c r="A723" s="49">
        <f t="shared" si="106"/>
        <v>2020</v>
      </c>
      <c r="B723" s="50">
        <f t="shared" si="100"/>
        <v>10</v>
      </c>
      <c r="C723" s="50">
        <f t="shared" si="101"/>
        <v>31</v>
      </c>
      <c r="D723" s="50">
        <f t="shared" si="107"/>
        <v>1</v>
      </c>
      <c r="E723" s="51">
        <f t="shared" si="108"/>
        <v>44135.041666664918</v>
      </c>
      <c r="F723" s="62"/>
      <c r="G723" s="71"/>
      <c r="H723" s="58"/>
      <c r="I723" s="75"/>
      <c r="J723" s="71"/>
      <c r="K723" s="68"/>
      <c r="N723" s="23" t="e">
        <f t="shared" si="102"/>
        <v>#N/A</v>
      </c>
      <c r="O723" s="23" t="e">
        <f t="shared" si="103"/>
        <v>#N/A</v>
      </c>
      <c r="P723" s="17" t="e">
        <f t="shared" si="104"/>
        <v>#N/A</v>
      </c>
      <c r="Q723" s="17" t="e">
        <f t="shared" si="105"/>
        <v>#N/A</v>
      </c>
    </row>
    <row r="724" spans="1:17" x14ac:dyDescent="0.45">
      <c r="A724" s="49">
        <f t="shared" si="106"/>
        <v>2020</v>
      </c>
      <c r="B724" s="50">
        <f t="shared" si="100"/>
        <v>10</v>
      </c>
      <c r="C724" s="50">
        <f t="shared" si="101"/>
        <v>31</v>
      </c>
      <c r="D724" s="50">
        <f t="shared" si="107"/>
        <v>2</v>
      </c>
      <c r="E724" s="51">
        <f t="shared" si="108"/>
        <v>44135.083333331582</v>
      </c>
      <c r="F724" s="62"/>
      <c r="G724" s="71"/>
      <c r="H724" s="58"/>
      <c r="I724" s="75"/>
      <c r="J724" s="71"/>
      <c r="K724" s="68"/>
      <c r="N724" s="23" t="e">
        <f t="shared" si="102"/>
        <v>#N/A</v>
      </c>
      <c r="O724" s="23" t="e">
        <f t="shared" si="103"/>
        <v>#N/A</v>
      </c>
      <c r="P724" s="17" t="e">
        <f t="shared" si="104"/>
        <v>#N/A</v>
      </c>
      <c r="Q724" s="17" t="e">
        <f t="shared" si="105"/>
        <v>#N/A</v>
      </c>
    </row>
    <row r="725" spans="1:17" x14ac:dyDescent="0.45">
      <c r="A725" s="49">
        <f t="shared" si="106"/>
        <v>2020</v>
      </c>
      <c r="B725" s="50">
        <f t="shared" si="100"/>
        <v>10</v>
      </c>
      <c r="C725" s="50">
        <f t="shared" si="101"/>
        <v>31</v>
      </c>
      <c r="D725" s="50">
        <f t="shared" si="107"/>
        <v>3</v>
      </c>
      <c r="E725" s="51">
        <f t="shared" si="108"/>
        <v>44135.124999998246</v>
      </c>
      <c r="F725" s="62"/>
      <c r="G725" s="71"/>
      <c r="H725" s="58"/>
      <c r="I725" s="75"/>
      <c r="J725" s="71"/>
      <c r="K725" s="68"/>
      <c r="N725" s="23" t="e">
        <f t="shared" si="102"/>
        <v>#N/A</v>
      </c>
      <c r="O725" s="23" t="e">
        <f t="shared" si="103"/>
        <v>#N/A</v>
      </c>
      <c r="P725" s="17" t="e">
        <f t="shared" si="104"/>
        <v>#N/A</v>
      </c>
      <c r="Q725" s="17" t="e">
        <f t="shared" si="105"/>
        <v>#N/A</v>
      </c>
    </row>
    <row r="726" spans="1:17" x14ac:dyDescent="0.45">
      <c r="A726" s="49">
        <f t="shared" si="106"/>
        <v>2020</v>
      </c>
      <c r="B726" s="50">
        <f t="shared" si="100"/>
        <v>10</v>
      </c>
      <c r="C726" s="50">
        <f t="shared" si="101"/>
        <v>31</v>
      </c>
      <c r="D726" s="50">
        <f t="shared" si="107"/>
        <v>4</v>
      </c>
      <c r="E726" s="51">
        <f t="shared" si="108"/>
        <v>44135.166666664911</v>
      </c>
      <c r="F726" s="62"/>
      <c r="G726" s="71"/>
      <c r="H726" s="58"/>
      <c r="I726" s="75"/>
      <c r="J726" s="71"/>
      <c r="K726" s="68"/>
      <c r="N726" s="23" t="e">
        <f t="shared" si="102"/>
        <v>#N/A</v>
      </c>
      <c r="O726" s="23" t="e">
        <f t="shared" si="103"/>
        <v>#N/A</v>
      </c>
      <c r="P726" s="17" t="e">
        <f t="shared" si="104"/>
        <v>#N/A</v>
      </c>
      <c r="Q726" s="17" t="e">
        <f t="shared" si="105"/>
        <v>#N/A</v>
      </c>
    </row>
    <row r="727" spans="1:17" x14ac:dyDescent="0.45">
      <c r="A727" s="49">
        <f t="shared" si="106"/>
        <v>2020</v>
      </c>
      <c r="B727" s="50">
        <f t="shared" si="100"/>
        <v>10</v>
      </c>
      <c r="C727" s="50">
        <f t="shared" si="101"/>
        <v>31</v>
      </c>
      <c r="D727" s="50">
        <f t="shared" si="107"/>
        <v>5</v>
      </c>
      <c r="E727" s="51">
        <f t="shared" si="108"/>
        <v>44135.208333331575</v>
      </c>
      <c r="F727" s="62"/>
      <c r="G727" s="71"/>
      <c r="H727" s="58"/>
      <c r="I727" s="75"/>
      <c r="J727" s="71"/>
      <c r="K727" s="68"/>
      <c r="N727" s="23" t="e">
        <f t="shared" si="102"/>
        <v>#N/A</v>
      </c>
      <c r="O727" s="23" t="e">
        <f t="shared" si="103"/>
        <v>#N/A</v>
      </c>
      <c r="P727" s="17" t="e">
        <f t="shared" si="104"/>
        <v>#N/A</v>
      </c>
      <c r="Q727" s="17" t="e">
        <f t="shared" si="105"/>
        <v>#N/A</v>
      </c>
    </row>
    <row r="728" spans="1:17" x14ac:dyDescent="0.45">
      <c r="A728" s="49">
        <f t="shared" si="106"/>
        <v>2020</v>
      </c>
      <c r="B728" s="50">
        <f t="shared" si="100"/>
        <v>10</v>
      </c>
      <c r="C728" s="50">
        <f t="shared" si="101"/>
        <v>31</v>
      </c>
      <c r="D728" s="50">
        <f t="shared" si="107"/>
        <v>6</v>
      </c>
      <c r="E728" s="51">
        <f t="shared" si="108"/>
        <v>44135.249999998239</v>
      </c>
      <c r="F728" s="62"/>
      <c r="G728" s="71"/>
      <c r="H728" s="58"/>
      <c r="I728" s="75"/>
      <c r="J728" s="71"/>
      <c r="K728" s="68"/>
      <c r="N728" s="23" t="e">
        <f t="shared" si="102"/>
        <v>#N/A</v>
      </c>
      <c r="O728" s="23" t="e">
        <f t="shared" si="103"/>
        <v>#N/A</v>
      </c>
      <c r="P728" s="17" t="e">
        <f t="shared" si="104"/>
        <v>#N/A</v>
      </c>
      <c r="Q728" s="17" t="e">
        <f t="shared" si="105"/>
        <v>#N/A</v>
      </c>
    </row>
    <row r="729" spans="1:17" x14ac:dyDescent="0.45">
      <c r="A729" s="49">
        <f t="shared" si="106"/>
        <v>2020</v>
      </c>
      <c r="B729" s="50">
        <f t="shared" si="100"/>
        <v>10</v>
      </c>
      <c r="C729" s="50">
        <f t="shared" si="101"/>
        <v>31</v>
      </c>
      <c r="D729" s="50">
        <f t="shared" si="107"/>
        <v>7</v>
      </c>
      <c r="E729" s="51">
        <f t="shared" si="108"/>
        <v>44135.291666664903</v>
      </c>
      <c r="F729" s="62"/>
      <c r="G729" s="71"/>
      <c r="H729" s="58"/>
      <c r="I729" s="75"/>
      <c r="J729" s="71"/>
      <c r="K729" s="68"/>
      <c r="N729" s="23" t="e">
        <f t="shared" si="102"/>
        <v>#N/A</v>
      </c>
      <c r="O729" s="23" t="e">
        <f t="shared" si="103"/>
        <v>#N/A</v>
      </c>
      <c r="P729" s="17" t="e">
        <f t="shared" si="104"/>
        <v>#N/A</v>
      </c>
      <c r="Q729" s="17" t="e">
        <f t="shared" si="105"/>
        <v>#N/A</v>
      </c>
    </row>
    <row r="730" spans="1:17" x14ac:dyDescent="0.45">
      <c r="A730" s="49">
        <f t="shared" si="106"/>
        <v>2020</v>
      </c>
      <c r="B730" s="50">
        <f t="shared" si="100"/>
        <v>10</v>
      </c>
      <c r="C730" s="50">
        <f t="shared" si="101"/>
        <v>31</v>
      </c>
      <c r="D730" s="50">
        <f t="shared" si="107"/>
        <v>8</v>
      </c>
      <c r="E730" s="51">
        <f t="shared" si="108"/>
        <v>44135.333333331568</v>
      </c>
      <c r="F730" s="62"/>
      <c r="G730" s="71"/>
      <c r="H730" s="58"/>
      <c r="I730" s="75"/>
      <c r="J730" s="71"/>
      <c r="K730" s="68"/>
      <c r="N730" s="23" t="e">
        <f t="shared" si="102"/>
        <v>#N/A</v>
      </c>
      <c r="O730" s="23" t="e">
        <f t="shared" si="103"/>
        <v>#N/A</v>
      </c>
      <c r="P730" s="17" t="e">
        <f t="shared" si="104"/>
        <v>#N/A</v>
      </c>
      <c r="Q730" s="17" t="e">
        <f t="shared" si="105"/>
        <v>#N/A</v>
      </c>
    </row>
    <row r="731" spans="1:17" x14ac:dyDescent="0.45">
      <c r="A731" s="49">
        <f t="shared" si="106"/>
        <v>2020</v>
      </c>
      <c r="B731" s="50">
        <f t="shared" ref="B731:B745" si="109">B730</f>
        <v>10</v>
      </c>
      <c r="C731" s="50">
        <f t="shared" ref="C731:C745" si="110">C707+1</f>
        <v>31</v>
      </c>
      <c r="D731" s="50">
        <f t="shared" si="107"/>
        <v>9</v>
      </c>
      <c r="E731" s="51">
        <f t="shared" si="108"/>
        <v>44135.374999998232</v>
      </c>
      <c r="F731" s="62"/>
      <c r="G731" s="71"/>
      <c r="H731" s="58"/>
      <c r="I731" s="75"/>
      <c r="J731" s="71"/>
      <c r="K731" s="68"/>
      <c r="N731" s="23" t="e">
        <f t="shared" si="102"/>
        <v>#N/A</v>
      </c>
      <c r="O731" s="23" t="e">
        <f t="shared" si="103"/>
        <v>#N/A</v>
      </c>
      <c r="P731" s="17" t="e">
        <f t="shared" si="104"/>
        <v>#N/A</v>
      </c>
      <c r="Q731" s="17" t="e">
        <f t="shared" si="105"/>
        <v>#N/A</v>
      </c>
    </row>
    <row r="732" spans="1:17" x14ac:dyDescent="0.45">
      <c r="A732" s="49">
        <f t="shared" si="106"/>
        <v>2020</v>
      </c>
      <c r="B732" s="50">
        <f t="shared" si="109"/>
        <v>10</v>
      </c>
      <c r="C732" s="50">
        <f t="shared" si="110"/>
        <v>31</v>
      </c>
      <c r="D732" s="50">
        <f t="shared" si="107"/>
        <v>10</v>
      </c>
      <c r="E732" s="51">
        <f t="shared" si="108"/>
        <v>44135.416666664896</v>
      </c>
      <c r="F732" s="62"/>
      <c r="G732" s="71"/>
      <c r="H732" s="58"/>
      <c r="I732" s="75"/>
      <c r="J732" s="71"/>
      <c r="K732" s="68"/>
      <c r="N732" s="23" t="e">
        <f t="shared" si="102"/>
        <v>#N/A</v>
      </c>
      <c r="O732" s="23" t="e">
        <f t="shared" si="103"/>
        <v>#N/A</v>
      </c>
      <c r="P732" s="17" t="e">
        <f t="shared" si="104"/>
        <v>#N/A</v>
      </c>
      <c r="Q732" s="17" t="e">
        <f t="shared" si="105"/>
        <v>#N/A</v>
      </c>
    </row>
    <row r="733" spans="1:17" x14ac:dyDescent="0.45">
      <c r="A733" s="49">
        <f t="shared" si="106"/>
        <v>2020</v>
      </c>
      <c r="B733" s="50">
        <f t="shared" si="109"/>
        <v>10</v>
      </c>
      <c r="C733" s="50">
        <f t="shared" si="110"/>
        <v>31</v>
      </c>
      <c r="D733" s="50">
        <f t="shared" si="107"/>
        <v>11</v>
      </c>
      <c r="E733" s="51">
        <f t="shared" si="108"/>
        <v>44135.45833333156</v>
      </c>
      <c r="F733" s="62"/>
      <c r="G733" s="71"/>
      <c r="H733" s="58"/>
      <c r="I733" s="75"/>
      <c r="J733" s="71"/>
      <c r="K733" s="68"/>
      <c r="N733" s="23" t="e">
        <f t="shared" si="102"/>
        <v>#N/A</v>
      </c>
      <c r="O733" s="23" t="e">
        <f t="shared" si="103"/>
        <v>#N/A</v>
      </c>
      <c r="P733" s="17" t="e">
        <f t="shared" si="104"/>
        <v>#N/A</v>
      </c>
      <c r="Q733" s="17" t="e">
        <f t="shared" si="105"/>
        <v>#N/A</v>
      </c>
    </row>
    <row r="734" spans="1:17" x14ac:dyDescent="0.45">
      <c r="A734" s="49">
        <f t="shared" si="106"/>
        <v>2020</v>
      </c>
      <c r="B734" s="50">
        <f t="shared" si="109"/>
        <v>10</v>
      </c>
      <c r="C734" s="50">
        <f t="shared" si="110"/>
        <v>31</v>
      </c>
      <c r="D734" s="50">
        <f t="shared" si="107"/>
        <v>12</v>
      </c>
      <c r="E734" s="51">
        <f t="shared" si="108"/>
        <v>44135.499999998225</v>
      </c>
      <c r="F734" s="62"/>
      <c r="G734" s="71"/>
      <c r="H734" s="58"/>
      <c r="I734" s="75"/>
      <c r="J734" s="71"/>
      <c r="K734" s="68"/>
      <c r="N734" s="23" t="e">
        <f t="shared" si="102"/>
        <v>#N/A</v>
      </c>
      <c r="O734" s="23" t="e">
        <f t="shared" si="103"/>
        <v>#N/A</v>
      </c>
      <c r="P734" s="17" t="e">
        <f t="shared" si="104"/>
        <v>#N/A</v>
      </c>
      <c r="Q734" s="17" t="e">
        <f t="shared" si="105"/>
        <v>#N/A</v>
      </c>
    </row>
    <row r="735" spans="1:17" x14ac:dyDescent="0.45">
      <c r="A735" s="49">
        <f t="shared" si="106"/>
        <v>2020</v>
      </c>
      <c r="B735" s="50">
        <f t="shared" si="109"/>
        <v>10</v>
      </c>
      <c r="C735" s="50">
        <f t="shared" si="110"/>
        <v>31</v>
      </c>
      <c r="D735" s="50">
        <f t="shared" si="107"/>
        <v>13</v>
      </c>
      <c r="E735" s="51">
        <f t="shared" si="108"/>
        <v>44135.541666664889</v>
      </c>
      <c r="F735" s="62"/>
      <c r="G735" s="71"/>
      <c r="H735" s="58"/>
      <c r="I735" s="75"/>
      <c r="J735" s="71"/>
      <c r="K735" s="68"/>
      <c r="N735" s="23" t="e">
        <f t="shared" si="102"/>
        <v>#N/A</v>
      </c>
      <c r="O735" s="23" t="e">
        <f t="shared" si="103"/>
        <v>#N/A</v>
      </c>
      <c r="P735" s="17" t="e">
        <f t="shared" si="104"/>
        <v>#N/A</v>
      </c>
      <c r="Q735" s="17" t="e">
        <f t="shared" si="105"/>
        <v>#N/A</v>
      </c>
    </row>
    <row r="736" spans="1:17" x14ac:dyDescent="0.45">
      <c r="A736" s="49">
        <f t="shared" si="106"/>
        <v>2020</v>
      </c>
      <c r="B736" s="50">
        <f t="shared" si="109"/>
        <v>10</v>
      </c>
      <c r="C736" s="50">
        <f t="shared" si="110"/>
        <v>31</v>
      </c>
      <c r="D736" s="50">
        <f t="shared" si="107"/>
        <v>14</v>
      </c>
      <c r="E736" s="51">
        <f t="shared" si="108"/>
        <v>44135.583333331553</v>
      </c>
      <c r="F736" s="62"/>
      <c r="G736" s="71"/>
      <c r="H736" s="58"/>
      <c r="I736" s="75"/>
      <c r="J736" s="71"/>
      <c r="K736" s="68"/>
      <c r="N736" s="23" t="e">
        <f t="shared" si="102"/>
        <v>#N/A</v>
      </c>
      <c r="O736" s="23" t="e">
        <f t="shared" si="103"/>
        <v>#N/A</v>
      </c>
      <c r="P736" s="17" t="e">
        <f t="shared" si="104"/>
        <v>#N/A</v>
      </c>
      <c r="Q736" s="17" t="e">
        <f t="shared" si="105"/>
        <v>#N/A</v>
      </c>
    </row>
    <row r="737" spans="1:17" x14ac:dyDescent="0.45">
      <c r="A737" s="49">
        <f t="shared" si="106"/>
        <v>2020</v>
      </c>
      <c r="B737" s="50">
        <f t="shared" si="109"/>
        <v>10</v>
      </c>
      <c r="C737" s="50">
        <f t="shared" si="110"/>
        <v>31</v>
      </c>
      <c r="D737" s="50">
        <f t="shared" si="107"/>
        <v>15</v>
      </c>
      <c r="E737" s="51">
        <f t="shared" si="108"/>
        <v>44135.624999998217</v>
      </c>
      <c r="F737" s="62"/>
      <c r="G737" s="71"/>
      <c r="H737" s="58"/>
      <c r="I737" s="75"/>
      <c r="J737" s="71"/>
      <c r="K737" s="68"/>
      <c r="N737" s="23" t="e">
        <f t="shared" si="102"/>
        <v>#N/A</v>
      </c>
      <c r="O737" s="23" t="e">
        <f t="shared" si="103"/>
        <v>#N/A</v>
      </c>
      <c r="P737" s="17" t="e">
        <f t="shared" si="104"/>
        <v>#N/A</v>
      </c>
      <c r="Q737" s="17" t="e">
        <f t="shared" si="105"/>
        <v>#N/A</v>
      </c>
    </row>
    <row r="738" spans="1:17" x14ac:dyDescent="0.45">
      <c r="A738" s="49">
        <f t="shared" si="106"/>
        <v>2020</v>
      </c>
      <c r="B738" s="50">
        <f t="shared" si="109"/>
        <v>10</v>
      </c>
      <c r="C738" s="50">
        <f t="shared" si="110"/>
        <v>31</v>
      </c>
      <c r="D738" s="50">
        <f t="shared" si="107"/>
        <v>16</v>
      </c>
      <c r="E738" s="51">
        <f t="shared" si="108"/>
        <v>44135.666666664882</v>
      </c>
      <c r="F738" s="62"/>
      <c r="G738" s="71"/>
      <c r="H738" s="58"/>
      <c r="I738" s="75"/>
      <c r="J738" s="71"/>
      <c r="K738" s="68"/>
      <c r="N738" s="23" t="e">
        <f t="shared" si="102"/>
        <v>#N/A</v>
      </c>
      <c r="O738" s="23" t="e">
        <f t="shared" si="103"/>
        <v>#N/A</v>
      </c>
      <c r="P738" s="17" t="e">
        <f t="shared" si="104"/>
        <v>#N/A</v>
      </c>
      <c r="Q738" s="17" t="e">
        <f t="shared" si="105"/>
        <v>#N/A</v>
      </c>
    </row>
    <row r="739" spans="1:17" x14ac:dyDescent="0.45">
      <c r="A739" s="49">
        <f t="shared" si="106"/>
        <v>2020</v>
      </c>
      <c r="B739" s="50">
        <f t="shared" si="109"/>
        <v>10</v>
      </c>
      <c r="C739" s="50">
        <f t="shared" si="110"/>
        <v>31</v>
      </c>
      <c r="D739" s="50">
        <f t="shared" si="107"/>
        <v>17</v>
      </c>
      <c r="E739" s="51">
        <f t="shared" si="108"/>
        <v>44135.708333331546</v>
      </c>
      <c r="F739" s="62"/>
      <c r="G739" s="71"/>
      <c r="H739" s="58"/>
      <c r="I739" s="75"/>
      <c r="J739" s="71"/>
      <c r="K739" s="68"/>
      <c r="N739" s="23" t="e">
        <f t="shared" si="102"/>
        <v>#N/A</v>
      </c>
      <c r="O739" s="23" t="e">
        <f t="shared" si="103"/>
        <v>#N/A</v>
      </c>
      <c r="P739" s="17" t="e">
        <f t="shared" si="104"/>
        <v>#N/A</v>
      </c>
      <c r="Q739" s="17" t="e">
        <f t="shared" si="105"/>
        <v>#N/A</v>
      </c>
    </row>
    <row r="740" spans="1:17" x14ac:dyDescent="0.45">
      <c r="A740" s="49">
        <f t="shared" si="106"/>
        <v>2020</v>
      </c>
      <c r="B740" s="50">
        <f t="shared" si="109"/>
        <v>10</v>
      </c>
      <c r="C740" s="50">
        <f t="shared" si="110"/>
        <v>31</v>
      </c>
      <c r="D740" s="50">
        <f t="shared" si="107"/>
        <v>18</v>
      </c>
      <c r="E740" s="51">
        <f t="shared" si="108"/>
        <v>44135.74999999821</v>
      </c>
      <c r="F740" s="62"/>
      <c r="G740" s="71"/>
      <c r="H740" s="58"/>
      <c r="I740" s="75"/>
      <c r="J740" s="71"/>
      <c r="K740" s="68"/>
      <c r="N740" s="23" t="e">
        <f t="shared" si="102"/>
        <v>#N/A</v>
      </c>
      <c r="O740" s="23" t="e">
        <f t="shared" si="103"/>
        <v>#N/A</v>
      </c>
      <c r="P740" s="17" t="e">
        <f t="shared" si="104"/>
        <v>#N/A</v>
      </c>
      <c r="Q740" s="17" t="e">
        <f t="shared" si="105"/>
        <v>#N/A</v>
      </c>
    </row>
    <row r="741" spans="1:17" x14ac:dyDescent="0.45">
      <c r="A741" s="49">
        <f t="shared" si="106"/>
        <v>2020</v>
      </c>
      <c r="B741" s="50">
        <f t="shared" si="109"/>
        <v>10</v>
      </c>
      <c r="C741" s="50">
        <f t="shared" si="110"/>
        <v>31</v>
      </c>
      <c r="D741" s="50">
        <f t="shared" si="107"/>
        <v>19</v>
      </c>
      <c r="E741" s="51">
        <f t="shared" si="108"/>
        <v>44135.791666664874</v>
      </c>
      <c r="F741" s="62"/>
      <c r="G741" s="71"/>
      <c r="H741" s="58"/>
      <c r="I741" s="75"/>
      <c r="J741" s="71"/>
      <c r="K741" s="68"/>
      <c r="N741" s="23" t="e">
        <f t="shared" si="102"/>
        <v>#N/A</v>
      </c>
      <c r="O741" s="23" t="e">
        <f t="shared" si="103"/>
        <v>#N/A</v>
      </c>
      <c r="P741" s="17" t="e">
        <f t="shared" si="104"/>
        <v>#N/A</v>
      </c>
      <c r="Q741" s="17" t="e">
        <f t="shared" si="105"/>
        <v>#N/A</v>
      </c>
    </row>
    <row r="742" spans="1:17" x14ac:dyDescent="0.45">
      <c r="A742" s="49">
        <f t="shared" si="106"/>
        <v>2020</v>
      </c>
      <c r="B742" s="50">
        <f t="shared" si="109"/>
        <v>10</v>
      </c>
      <c r="C742" s="50">
        <f t="shared" si="110"/>
        <v>31</v>
      </c>
      <c r="D742" s="50">
        <f t="shared" si="107"/>
        <v>20</v>
      </c>
      <c r="E742" s="51">
        <f t="shared" si="108"/>
        <v>44135.833333331539</v>
      </c>
      <c r="F742" s="62"/>
      <c r="G742" s="71"/>
      <c r="H742" s="58"/>
      <c r="I742" s="75"/>
      <c r="J742" s="71"/>
      <c r="K742" s="68"/>
      <c r="N742" s="23" t="e">
        <f t="shared" si="102"/>
        <v>#N/A</v>
      </c>
      <c r="O742" s="23" t="e">
        <f t="shared" si="103"/>
        <v>#N/A</v>
      </c>
      <c r="P742" s="17" t="e">
        <f t="shared" si="104"/>
        <v>#N/A</v>
      </c>
      <c r="Q742" s="17" t="e">
        <f t="shared" si="105"/>
        <v>#N/A</v>
      </c>
    </row>
    <row r="743" spans="1:17" x14ac:dyDescent="0.45">
      <c r="A743" s="49">
        <f t="shared" si="106"/>
        <v>2020</v>
      </c>
      <c r="B743" s="50">
        <f t="shared" si="109"/>
        <v>10</v>
      </c>
      <c r="C743" s="50">
        <f t="shared" si="110"/>
        <v>31</v>
      </c>
      <c r="D743" s="50">
        <f t="shared" si="107"/>
        <v>21</v>
      </c>
      <c r="E743" s="51">
        <f t="shared" si="108"/>
        <v>44135.874999998203</v>
      </c>
      <c r="F743" s="62"/>
      <c r="G743" s="71"/>
      <c r="H743" s="58"/>
      <c r="I743" s="75"/>
      <c r="J743" s="71"/>
      <c r="K743" s="68"/>
      <c r="N743" s="23" t="e">
        <f t="shared" si="102"/>
        <v>#N/A</v>
      </c>
      <c r="O743" s="23" t="e">
        <f t="shared" si="103"/>
        <v>#N/A</v>
      </c>
      <c r="P743" s="17" t="e">
        <f t="shared" si="104"/>
        <v>#N/A</v>
      </c>
      <c r="Q743" s="17" t="e">
        <f t="shared" si="105"/>
        <v>#N/A</v>
      </c>
    </row>
    <row r="744" spans="1:17" x14ac:dyDescent="0.45">
      <c r="A744" s="49">
        <f t="shared" si="106"/>
        <v>2020</v>
      </c>
      <c r="B744" s="50">
        <f t="shared" si="109"/>
        <v>10</v>
      </c>
      <c r="C744" s="50">
        <f t="shared" si="110"/>
        <v>31</v>
      </c>
      <c r="D744" s="50">
        <f t="shared" si="107"/>
        <v>22</v>
      </c>
      <c r="E744" s="51">
        <f t="shared" si="108"/>
        <v>44135.916666664867</v>
      </c>
      <c r="F744" s="62"/>
      <c r="G744" s="71"/>
      <c r="H744" s="58"/>
      <c r="I744" s="75"/>
      <c r="J744" s="71"/>
      <c r="K744" s="68"/>
      <c r="N744" s="23" t="e">
        <f t="shared" si="102"/>
        <v>#N/A</v>
      </c>
      <c r="O744" s="23" t="e">
        <f t="shared" si="103"/>
        <v>#N/A</v>
      </c>
      <c r="P744" s="17" t="e">
        <f t="shared" si="104"/>
        <v>#N/A</v>
      </c>
      <c r="Q744" s="17" t="e">
        <f t="shared" si="105"/>
        <v>#N/A</v>
      </c>
    </row>
    <row r="745" spans="1:17" x14ac:dyDescent="0.45">
      <c r="A745" s="49">
        <f t="shared" si="106"/>
        <v>2020</v>
      </c>
      <c r="B745" s="50">
        <f t="shared" si="109"/>
        <v>10</v>
      </c>
      <c r="C745" s="50">
        <f t="shared" si="110"/>
        <v>31</v>
      </c>
      <c r="D745" s="50">
        <f t="shared" si="107"/>
        <v>23</v>
      </c>
      <c r="E745" s="51">
        <f t="shared" si="108"/>
        <v>44135.958333331531</v>
      </c>
      <c r="F745" s="62"/>
      <c r="G745" s="71"/>
      <c r="H745" s="58"/>
      <c r="I745" s="75"/>
      <c r="J745" s="71"/>
      <c r="K745" s="68"/>
      <c r="N745" s="23" t="e">
        <f t="shared" si="102"/>
        <v>#N/A</v>
      </c>
      <c r="O745" s="23" t="e">
        <f t="shared" si="103"/>
        <v>#N/A</v>
      </c>
      <c r="P745" s="17" t="e">
        <f t="shared" si="104"/>
        <v>#N/A</v>
      </c>
      <c r="Q745" s="17" t="e">
        <f t="shared" si="105"/>
        <v>#N/A</v>
      </c>
    </row>
    <row r="746" spans="1:17" x14ac:dyDescent="0.45">
      <c r="F746" s="64"/>
      <c r="H746" s="52"/>
      <c r="J746" s="73"/>
      <c r="K746" s="57"/>
      <c r="P746" s="17"/>
    </row>
    <row r="747" spans="1:17" x14ac:dyDescent="0.45">
      <c r="F747" s="64"/>
      <c r="H747" s="52"/>
      <c r="J747" s="73"/>
      <c r="K747" s="57"/>
      <c r="P747" s="17"/>
    </row>
    <row r="748" spans="1:17" x14ac:dyDescent="0.45">
      <c r="J748" s="73"/>
      <c r="K748" s="57"/>
      <c r="P748" s="17"/>
    </row>
    <row r="749" spans="1:17" x14ac:dyDescent="0.45">
      <c r="J749" s="73"/>
      <c r="K749" s="57"/>
      <c r="P749" s="17"/>
    </row>
    <row r="750" spans="1:17" x14ac:dyDescent="0.45">
      <c r="J750" s="73"/>
      <c r="K750" s="57"/>
      <c r="P750" s="17"/>
    </row>
    <row r="751" spans="1:17" x14ac:dyDescent="0.45">
      <c r="H751" s="56"/>
      <c r="J751" s="73"/>
      <c r="K751" s="57"/>
      <c r="P751" s="17"/>
    </row>
    <row r="752" spans="1:17" x14ac:dyDescent="0.45">
      <c r="H752" s="56"/>
      <c r="J752" s="73"/>
      <c r="K752" s="57"/>
      <c r="P752" s="17"/>
    </row>
    <row r="753" spans="8:16" x14ac:dyDescent="0.45">
      <c r="H753" s="56"/>
      <c r="J753" s="73"/>
      <c r="K753" s="57"/>
      <c r="P753" s="17"/>
    </row>
    <row r="754" spans="8:16" x14ac:dyDescent="0.45">
      <c r="H754" s="56"/>
      <c r="J754" s="73"/>
      <c r="K754" s="57"/>
      <c r="P754" s="17"/>
    </row>
    <row r="755" spans="8:16" x14ac:dyDescent="0.45">
      <c r="H755" s="56"/>
      <c r="J755" s="73"/>
      <c r="K755" s="57"/>
      <c r="P755" s="17"/>
    </row>
    <row r="756" spans="8:16" x14ac:dyDescent="0.45">
      <c r="H756" s="56"/>
      <c r="J756" s="73"/>
      <c r="K756" s="57"/>
      <c r="P756" s="17"/>
    </row>
    <row r="757" spans="8:16" x14ac:dyDescent="0.45">
      <c r="H757" s="56"/>
      <c r="J757" s="73"/>
      <c r="K757" s="57"/>
      <c r="P757" s="17"/>
    </row>
    <row r="758" spans="8:16" x14ac:dyDescent="0.45">
      <c r="H758" s="56"/>
      <c r="J758" s="73"/>
      <c r="K758" s="57"/>
      <c r="P758" s="17"/>
    </row>
    <row r="759" spans="8:16" x14ac:dyDescent="0.45">
      <c r="H759" s="56"/>
      <c r="J759" s="73"/>
      <c r="K759" s="57"/>
      <c r="P759" s="17"/>
    </row>
    <row r="760" spans="8:16" x14ac:dyDescent="0.45">
      <c r="H760" s="56"/>
      <c r="J760" s="73"/>
      <c r="K760" s="57"/>
      <c r="P760" s="17"/>
    </row>
    <row r="761" spans="8:16" x14ac:dyDescent="0.45">
      <c r="H761" s="56"/>
      <c r="J761" s="73"/>
      <c r="K761" s="57"/>
      <c r="P761" s="17"/>
    </row>
    <row r="762" spans="8:16" x14ac:dyDescent="0.45">
      <c r="H762" s="56"/>
      <c r="J762" s="73"/>
      <c r="K762" s="57"/>
      <c r="P762" s="17"/>
    </row>
    <row r="763" spans="8:16" x14ac:dyDescent="0.45">
      <c r="H763" s="56"/>
      <c r="J763" s="73"/>
      <c r="K763" s="57"/>
      <c r="P763" s="17"/>
    </row>
    <row r="764" spans="8:16" x14ac:dyDescent="0.45">
      <c r="H764" s="56"/>
      <c r="J764" s="73"/>
      <c r="K764" s="57"/>
      <c r="P764" s="17"/>
    </row>
    <row r="765" spans="8:16" x14ac:dyDescent="0.45">
      <c r="H765" s="56"/>
      <c r="J765" s="73"/>
      <c r="P765" s="17"/>
    </row>
    <row r="766" spans="8:16" x14ac:dyDescent="0.45">
      <c r="H766" s="56"/>
      <c r="J766" s="73"/>
      <c r="P766" s="17"/>
    </row>
    <row r="767" spans="8:16" x14ac:dyDescent="0.45">
      <c r="H767" s="56"/>
      <c r="J767" s="73"/>
      <c r="P767" s="17"/>
    </row>
    <row r="768" spans="8:16" x14ac:dyDescent="0.45">
      <c r="H768" s="56"/>
      <c r="J768" s="73"/>
      <c r="P768" s="17"/>
    </row>
    <row r="769" spans="8:16" x14ac:dyDescent="0.45">
      <c r="H769" s="56"/>
      <c r="J769" s="73"/>
      <c r="P769" s="17"/>
    </row>
    <row r="770" spans="8:16" x14ac:dyDescent="0.45">
      <c r="H770" s="56"/>
      <c r="J770" s="73"/>
      <c r="P770" s="17"/>
    </row>
    <row r="771" spans="8:16" x14ac:dyDescent="0.45">
      <c r="H771" s="56"/>
      <c r="J771" s="73"/>
      <c r="P771" s="17"/>
    </row>
    <row r="772" spans="8:16" x14ac:dyDescent="0.45">
      <c r="H772" s="56"/>
      <c r="J772" s="73"/>
      <c r="P772" s="17"/>
    </row>
    <row r="773" spans="8:16" x14ac:dyDescent="0.45">
      <c r="H773" s="56"/>
      <c r="J773" s="73"/>
      <c r="P773" s="17"/>
    </row>
    <row r="774" spans="8:16" x14ac:dyDescent="0.45">
      <c r="H774" s="56"/>
      <c r="J774" s="73"/>
      <c r="P774" s="17"/>
    </row>
    <row r="775" spans="8:16" x14ac:dyDescent="0.45">
      <c r="H775" s="56"/>
      <c r="J775" s="73"/>
      <c r="P775" s="17"/>
    </row>
    <row r="776" spans="8:16" x14ac:dyDescent="0.45">
      <c r="H776" s="56"/>
      <c r="J776" s="73"/>
      <c r="P776" s="17"/>
    </row>
    <row r="777" spans="8:16" x14ac:dyDescent="0.45">
      <c r="H777" s="56"/>
      <c r="J777" s="73"/>
      <c r="P777" s="17"/>
    </row>
    <row r="778" spans="8:16" x14ac:dyDescent="0.45">
      <c r="H778" s="56"/>
      <c r="J778" s="73"/>
      <c r="P778" s="17"/>
    </row>
    <row r="779" spans="8:16" x14ac:dyDescent="0.45">
      <c r="H779" s="56"/>
      <c r="J779" s="73"/>
      <c r="P779" s="17"/>
    </row>
    <row r="780" spans="8:16" x14ac:dyDescent="0.45">
      <c r="H780" s="56"/>
      <c r="J780" s="73"/>
      <c r="P780" s="17"/>
    </row>
    <row r="781" spans="8:16" x14ac:dyDescent="0.45">
      <c r="H781" s="56"/>
      <c r="J781" s="73"/>
      <c r="P781" s="17"/>
    </row>
    <row r="782" spans="8:16" x14ac:dyDescent="0.45">
      <c r="H782" s="56"/>
      <c r="J782" s="73"/>
      <c r="P782" s="17"/>
    </row>
    <row r="783" spans="8:16" x14ac:dyDescent="0.45">
      <c r="H783" s="56"/>
      <c r="J783" s="73"/>
      <c r="P783" s="17"/>
    </row>
    <row r="784" spans="8:16" x14ac:dyDescent="0.45">
      <c r="H784" s="56"/>
      <c r="J784" s="73"/>
      <c r="P784" s="17"/>
    </row>
    <row r="785" spans="8:16" x14ac:dyDescent="0.45">
      <c r="H785" s="56"/>
      <c r="J785" s="73"/>
      <c r="P785" s="17"/>
    </row>
    <row r="786" spans="8:16" x14ac:dyDescent="0.45">
      <c r="H786" s="56"/>
      <c r="J786" s="73"/>
      <c r="P786" s="17"/>
    </row>
    <row r="787" spans="8:16" x14ac:dyDescent="0.45">
      <c r="H787" s="56"/>
      <c r="J787" s="73"/>
      <c r="P787" s="17"/>
    </row>
    <row r="788" spans="8:16" x14ac:dyDescent="0.45">
      <c r="H788" s="56"/>
      <c r="J788" s="73"/>
      <c r="P788" s="17"/>
    </row>
    <row r="789" spans="8:16" x14ac:dyDescent="0.45">
      <c r="H789" s="56"/>
      <c r="J789" s="73"/>
      <c r="P789" s="17"/>
    </row>
    <row r="790" spans="8:16" x14ac:dyDescent="0.45">
      <c r="H790" s="56"/>
      <c r="J790" s="73"/>
      <c r="P790" s="17"/>
    </row>
    <row r="791" spans="8:16" x14ac:dyDescent="0.45">
      <c r="H791" s="56"/>
      <c r="J791" s="73"/>
      <c r="P791" s="17"/>
    </row>
    <row r="792" spans="8:16" x14ac:dyDescent="0.45">
      <c r="H792" s="56"/>
      <c r="J792" s="73"/>
      <c r="P792" s="17"/>
    </row>
    <row r="793" spans="8:16" x14ac:dyDescent="0.45">
      <c r="H793" s="56"/>
      <c r="J793" s="73"/>
      <c r="P793" s="17"/>
    </row>
    <row r="794" spans="8:16" x14ac:dyDescent="0.45">
      <c r="H794" s="56"/>
      <c r="J794" s="73"/>
      <c r="P794" s="17"/>
    </row>
    <row r="795" spans="8:16" x14ac:dyDescent="0.45">
      <c r="H795" s="56"/>
      <c r="J795" s="73"/>
      <c r="P795" s="17"/>
    </row>
    <row r="796" spans="8:16" x14ac:dyDescent="0.45">
      <c r="H796" s="56"/>
      <c r="J796" s="73"/>
      <c r="P796" s="17"/>
    </row>
    <row r="797" spans="8:16" x14ac:dyDescent="0.45">
      <c r="H797" s="56"/>
      <c r="J797" s="73"/>
      <c r="P797" s="17"/>
    </row>
    <row r="798" spans="8:16" x14ac:dyDescent="0.45">
      <c r="H798" s="56"/>
      <c r="J798" s="73"/>
      <c r="P798" s="17"/>
    </row>
    <row r="799" spans="8:16" x14ac:dyDescent="0.45">
      <c r="H799" s="56"/>
      <c r="J799" s="73"/>
      <c r="P799" s="17"/>
    </row>
    <row r="800" spans="8:16" x14ac:dyDescent="0.45">
      <c r="H800" s="56"/>
      <c r="J800" s="73"/>
      <c r="P800" s="17"/>
    </row>
    <row r="801" spans="8:16" x14ac:dyDescent="0.45">
      <c r="H801" s="56"/>
      <c r="J801" s="73"/>
      <c r="P801" s="17"/>
    </row>
    <row r="802" spans="8:16" x14ac:dyDescent="0.45">
      <c r="H802" s="56"/>
      <c r="J802" s="73"/>
      <c r="P802" s="17"/>
    </row>
    <row r="803" spans="8:16" x14ac:dyDescent="0.45">
      <c r="H803" s="56"/>
      <c r="J803" s="73"/>
      <c r="P803" s="17"/>
    </row>
    <row r="804" spans="8:16" x14ac:dyDescent="0.45">
      <c r="H804" s="56"/>
      <c r="J804" s="73"/>
    </row>
    <row r="805" spans="8:16" x14ac:dyDescent="0.45">
      <c r="H805" s="56"/>
      <c r="J805" s="73"/>
    </row>
    <row r="806" spans="8:16" x14ac:dyDescent="0.45">
      <c r="H806" s="56"/>
      <c r="J806" s="73"/>
    </row>
    <row r="807" spans="8:16" x14ac:dyDescent="0.45">
      <c r="H807" s="56"/>
      <c r="J807" s="73"/>
    </row>
    <row r="808" spans="8:16" x14ac:dyDescent="0.45">
      <c r="H808" s="56"/>
      <c r="J808" s="73"/>
    </row>
    <row r="809" spans="8:16" x14ac:dyDescent="0.45">
      <c r="H809" s="56"/>
      <c r="J809" s="73"/>
    </row>
    <row r="810" spans="8:16" x14ac:dyDescent="0.45">
      <c r="H810" s="56"/>
      <c r="J810" s="73"/>
    </row>
    <row r="811" spans="8:16" x14ac:dyDescent="0.45">
      <c r="H811" s="56"/>
      <c r="J811" s="73"/>
    </row>
    <row r="812" spans="8:16" x14ac:dyDescent="0.45">
      <c r="H812" s="56"/>
      <c r="J812" s="73"/>
    </row>
    <row r="813" spans="8:16" x14ac:dyDescent="0.45">
      <c r="H813" s="56"/>
      <c r="J813" s="73"/>
    </row>
    <row r="814" spans="8:16" x14ac:dyDescent="0.45">
      <c r="H814" s="56"/>
      <c r="J814" s="73"/>
    </row>
    <row r="815" spans="8:16" x14ac:dyDescent="0.45">
      <c r="H815" s="56"/>
      <c r="J815" s="73"/>
    </row>
    <row r="816" spans="8:16" x14ac:dyDescent="0.45">
      <c r="H816" s="56"/>
      <c r="J816" s="73"/>
    </row>
    <row r="817" spans="8:10" x14ac:dyDescent="0.45">
      <c r="H817" s="56"/>
      <c r="J817" s="73"/>
    </row>
    <row r="818" spans="8:10" x14ac:dyDescent="0.45">
      <c r="H818" s="56"/>
      <c r="J818" s="73"/>
    </row>
    <row r="819" spans="8:10" x14ac:dyDescent="0.45">
      <c r="H819" s="56"/>
      <c r="J819" s="73"/>
    </row>
    <row r="820" spans="8:10" x14ac:dyDescent="0.45">
      <c r="H820" s="56"/>
      <c r="J820" s="73"/>
    </row>
    <row r="821" spans="8:10" x14ac:dyDescent="0.45">
      <c r="H821" s="56"/>
      <c r="J821" s="73"/>
    </row>
    <row r="822" spans="8:10" x14ac:dyDescent="0.45">
      <c r="H822" s="56"/>
      <c r="J822" s="73"/>
    </row>
    <row r="823" spans="8:10" x14ac:dyDescent="0.45">
      <c r="H823" s="56"/>
      <c r="J823" s="73"/>
    </row>
    <row r="824" spans="8:10" x14ac:dyDescent="0.45">
      <c r="H824" s="56"/>
      <c r="J824" s="73"/>
    </row>
    <row r="825" spans="8:10" x14ac:dyDescent="0.45">
      <c r="H825" s="56"/>
      <c r="J825" s="73"/>
    </row>
    <row r="826" spans="8:10" x14ac:dyDescent="0.45">
      <c r="H826" s="56"/>
      <c r="J826" s="73"/>
    </row>
    <row r="827" spans="8:10" x14ac:dyDescent="0.45">
      <c r="H827" s="56"/>
      <c r="J827" s="73"/>
    </row>
    <row r="828" spans="8:10" x14ac:dyDescent="0.45">
      <c r="H828" s="56"/>
      <c r="J828" s="73"/>
    </row>
    <row r="829" spans="8:10" x14ac:dyDescent="0.45">
      <c r="H829" s="56"/>
      <c r="J829" s="73"/>
    </row>
    <row r="830" spans="8:10" x14ac:dyDescent="0.45">
      <c r="H830" s="56"/>
      <c r="J830" s="73"/>
    </row>
    <row r="831" spans="8:10" x14ac:dyDescent="0.45">
      <c r="H831" s="56"/>
      <c r="J831" s="73"/>
    </row>
    <row r="832" spans="8:10" x14ac:dyDescent="0.45">
      <c r="H832" s="56"/>
      <c r="J832" s="73"/>
    </row>
    <row r="833" spans="8:10" x14ac:dyDescent="0.45">
      <c r="H833" s="56"/>
      <c r="J833" s="73"/>
    </row>
    <row r="834" spans="8:10" x14ac:dyDescent="0.45">
      <c r="H834" s="56"/>
      <c r="J834" s="73"/>
    </row>
    <row r="835" spans="8:10" x14ac:dyDescent="0.45">
      <c r="H835" s="56"/>
      <c r="J835" s="73"/>
    </row>
    <row r="836" spans="8:10" x14ac:dyDescent="0.45">
      <c r="H836" s="56"/>
      <c r="J836" s="73"/>
    </row>
    <row r="837" spans="8:10" x14ac:dyDescent="0.45">
      <c r="H837" s="56"/>
      <c r="J837" s="73"/>
    </row>
    <row r="838" spans="8:10" x14ac:dyDescent="0.45">
      <c r="H838" s="56"/>
      <c r="J838" s="73"/>
    </row>
    <row r="839" spans="8:10" x14ac:dyDescent="0.45">
      <c r="H839" s="56"/>
      <c r="J839" s="73"/>
    </row>
    <row r="840" spans="8:10" x14ac:dyDescent="0.45">
      <c r="H840" s="56"/>
      <c r="J840" s="73"/>
    </row>
    <row r="841" spans="8:10" x14ac:dyDescent="0.45">
      <c r="H841" s="56"/>
      <c r="J841" s="73"/>
    </row>
    <row r="842" spans="8:10" x14ac:dyDescent="0.45">
      <c r="H842" s="56"/>
      <c r="J842" s="73"/>
    </row>
    <row r="843" spans="8:10" x14ac:dyDescent="0.45">
      <c r="H843" s="56"/>
      <c r="J843" s="73"/>
    </row>
    <row r="844" spans="8:10" x14ac:dyDescent="0.45">
      <c r="H844" s="56"/>
      <c r="J844" s="73"/>
    </row>
    <row r="845" spans="8:10" x14ac:dyDescent="0.45">
      <c r="H845" s="56"/>
      <c r="J845" s="73"/>
    </row>
    <row r="846" spans="8:10" x14ac:dyDescent="0.45">
      <c r="H846" s="56"/>
      <c r="J846" s="73"/>
    </row>
    <row r="847" spans="8:10" x14ac:dyDescent="0.45">
      <c r="H847" s="56"/>
      <c r="J847" s="73"/>
    </row>
    <row r="848" spans="8:10" x14ac:dyDescent="0.45">
      <c r="H848" s="56"/>
      <c r="J848" s="73"/>
    </row>
    <row r="849" spans="8:10" x14ac:dyDescent="0.45">
      <c r="H849" s="56"/>
      <c r="J849" s="73"/>
    </row>
    <row r="850" spans="8:10" x14ac:dyDescent="0.45">
      <c r="H850" s="56"/>
      <c r="J850" s="73"/>
    </row>
    <row r="851" spans="8:10" x14ac:dyDescent="0.45">
      <c r="H851" s="56"/>
      <c r="J851" s="73"/>
    </row>
    <row r="852" spans="8:10" x14ac:dyDescent="0.45">
      <c r="H852" s="56"/>
      <c r="J852" s="73"/>
    </row>
    <row r="853" spans="8:10" x14ac:dyDescent="0.45">
      <c r="H853" s="56"/>
      <c r="J853" s="73"/>
    </row>
    <row r="854" spans="8:10" x14ac:dyDescent="0.45">
      <c r="H854" s="56"/>
      <c r="J854" s="73"/>
    </row>
    <row r="855" spans="8:10" x14ac:dyDescent="0.45">
      <c r="H855" s="56"/>
      <c r="J855" s="73"/>
    </row>
    <row r="856" spans="8:10" x14ac:dyDescent="0.45">
      <c r="H856" s="56"/>
      <c r="J856" s="73"/>
    </row>
    <row r="857" spans="8:10" x14ac:dyDescent="0.45">
      <c r="H857" s="56"/>
      <c r="J857" s="73"/>
    </row>
    <row r="858" spans="8:10" x14ac:dyDescent="0.45">
      <c r="H858" s="56"/>
      <c r="J858" s="73"/>
    </row>
    <row r="859" spans="8:10" x14ac:dyDescent="0.45">
      <c r="H859" s="56"/>
      <c r="J859" s="73"/>
    </row>
    <row r="860" spans="8:10" x14ac:dyDescent="0.45">
      <c r="H860" s="56"/>
      <c r="J860" s="73"/>
    </row>
    <row r="861" spans="8:10" x14ac:dyDescent="0.45">
      <c r="H861" s="56"/>
      <c r="J861" s="73"/>
    </row>
    <row r="862" spans="8:10" x14ac:dyDescent="0.45">
      <c r="H862" s="56"/>
      <c r="J862" s="73"/>
    </row>
    <row r="863" spans="8:10" x14ac:dyDescent="0.45">
      <c r="H863" s="56"/>
      <c r="J863" s="73"/>
    </row>
    <row r="864" spans="8:10" x14ac:dyDescent="0.45">
      <c r="H864" s="56"/>
      <c r="J864" s="73"/>
    </row>
    <row r="865" spans="8:10" x14ac:dyDescent="0.45">
      <c r="H865" s="56"/>
      <c r="J865" s="73"/>
    </row>
    <row r="866" spans="8:10" x14ac:dyDescent="0.45">
      <c r="H866" s="56"/>
      <c r="J866" s="73"/>
    </row>
    <row r="867" spans="8:10" x14ac:dyDescent="0.45">
      <c r="H867" s="56"/>
      <c r="J867" s="73"/>
    </row>
    <row r="868" spans="8:10" x14ac:dyDescent="0.45">
      <c r="H868" s="56"/>
      <c r="J868" s="73"/>
    </row>
    <row r="869" spans="8:10" x14ac:dyDescent="0.45">
      <c r="H869" s="56"/>
      <c r="J869" s="73"/>
    </row>
    <row r="870" spans="8:10" x14ac:dyDescent="0.45">
      <c r="H870" s="56"/>
    </row>
    <row r="871" spans="8:10" x14ac:dyDescent="0.45">
      <c r="H871" s="56"/>
    </row>
    <row r="872" spans="8:10" x14ac:dyDescent="0.45">
      <c r="H872" s="56"/>
    </row>
    <row r="873" spans="8:10" x14ac:dyDescent="0.4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topLeftCell="B1" workbookViewId="0">
      <selection activeCell="G20" sqref="G20"/>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0</v>
      </c>
      <c r="B1" s="7" t="s">
        <v>1</v>
      </c>
      <c r="C1" s="7" t="s">
        <v>14</v>
      </c>
      <c r="D1" s="7" t="s">
        <v>19</v>
      </c>
      <c r="E1" s="7" t="s">
        <v>20</v>
      </c>
      <c r="F1" s="2" t="s">
        <v>21</v>
      </c>
    </row>
    <row r="2" spans="1:6" x14ac:dyDescent="0.45">
      <c r="A2" s="3" t="s">
        <v>2</v>
      </c>
      <c r="B2" s="13" t="s">
        <v>3</v>
      </c>
      <c r="C2" s="13" t="s">
        <v>15</v>
      </c>
      <c r="D2" s="12" t="s">
        <v>10</v>
      </c>
      <c r="E2" s="12">
        <v>2015</v>
      </c>
      <c r="F2" s="4" t="s">
        <v>24</v>
      </c>
    </row>
    <row r="3" spans="1:6" x14ac:dyDescent="0.45">
      <c r="A3" s="3" t="s">
        <v>4</v>
      </c>
      <c r="B3" s="13" t="s">
        <v>5</v>
      </c>
      <c r="C3" s="13" t="s">
        <v>16</v>
      </c>
      <c r="D3" s="12" t="s">
        <v>10</v>
      </c>
      <c r="E3" s="8">
        <v>1</v>
      </c>
      <c r="F3" s="10">
        <v>12</v>
      </c>
    </row>
    <row r="4" spans="1:6" x14ac:dyDescent="0.45">
      <c r="A4" s="3" t="s">
        <v>8</v>
      </c>
      <c r="B4" s="13" t="s">
        <v>6</v>
      </c>
      <c r="C4" s="13" t="s">
        <v>16</v>
      </c>
      <c r="D4" s="12" t="s">
        <v>10</v>
      </c>
      <c r="E4" s="8">
        <v>1</v>
      </c>
      <c r="F4" s="10">
        <v>31</v>
      </c>
    </row>
    <row r="5" spans="1:6" x14ac:dyDescent="0.45">
      <c r="A5" s="3" t="s">
        <v>9</v>
      </c>
      <c r="B5" s="13" t="s">
        <v>7</v>
      </c>
      <c r="C5" s="13" t="s">
        <v>16</v>
      </c>
      <c r="D5" s="12" t="s">
        <v>10</v>
      </c>
      <c r="E5" s="8">
        <v>0</v>
      </c>
      <c r="F5" s="10">
        <v>23</v>
      </c>
    </row>
    <row r="6" spans="1:6" x14ac:dyDescent="0.45">
      <c r="A6" s="3" t="s">
        <v>12</v>
      </c>
      <c r="B6" s="9">
        <v>0</v>
      </c>
      <c r="C6" s="9" t="s">
        <v>17</v>
      </c>
      <c r="D6" s="12" t="s">
        <v>11</v>
      </c>
      <c r="E6" s="12" t="s">
        <v>22</v>
      </c>
      <c r="F6" s="4" t="s">
        <v>23</v>
      </c>
    </row>
    <row r="7" spans="1:6" x14ac:dyDescent="0.45">
      <c r="A7" s="3" t="s">
        <v>13</v>
      </c>
      <c r="B7" s="9">
        <v>0</v>
      </c>
      <c r="C7" s="9" t="s">
        <v>18</v>
      </c>
      <c r="D7" s="12" t="s">
        <v>11</v>
      </c>
      <c r="E7" s="12" t="s">
        <v>22</v>
      </c>
      <c r="F7" s="4" t="s">
        <v>23</v>
      </c>
    </row>
    <row r="8" spans="1:6" x14ac:dyDescent="0.4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Molly Zarb</cp:lastModifiedBy>
  <cp:lastPrinted>2019-10-27T23:07:30Z</cp:lastPrinted>
  <dcterms:created xsi:type="dcterms:W3CDTF">2015-06-16T03:08:14Z</dcterms:created>
  <dcterms:modified xsi:type="dcterms:W3CDTF">2020-10-20T03:13:39Z</dcterms:modified>
</cp:coreProperties>
</file>